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Oude-i\Alg\Groot Groen\02 Ecologie\Natuurinclusief Bouwen\Puntensysteem NIB Arnhem\PUNTENSYSTEEM Schuytgraaf\CPO De Witte Wilgen\Gemeentebreed\"/>
    </mc:Choice>
  </mc:AlternateContent>
  <bookViews>
    <workbookView xWindow="0" yWindow="0" windowWidth="19005" windowHeight="14835"/>
  </bookViews>
  <sheets>
    <sheet name="Keuzeformulier NIB Arnhem"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71" i="1" l="1"/>
  <c r="R274" i="1"/>
  <c r="R268" i="1"/>
  <c r="R266" i="1"/>
  <c r="R276" i="1" l="1"/>
  <c r="R278" i="1" s="1"/>
  <c r="R224" i="1" l="1"/>
  <c r="R60" i="1"/>
  <c r="R241" i="1"/>
  <c r="R240" i="1"/>
  <c r="R237" i="1"/>
  <c r="R235" i="1"/>
  <c r="R234" i="1"/>
  <c r="R231" i="1"/>
  <c r="R221" i="1"/>
  <c r="R215" i="1"/>
  <c r="R213" i="1"/>
  <c r="R212" i="1"/>
  <c r="R209" i="1"/>
  <c r="R206" i="1"/>
  <c r="R203" i="1"/>
  <c r="R200" i="1"/>
  <c r="R197" i="1"/>
  <c r="R194" i="1"/>
  <c r="R191" i="1"/>
  <c r="I34" i="1" l="1"/>
  <c r="R176" i="1"/>
  <c r="R173" i="1"/>
  <c r="R170" i="1"/>
  <c r="R167" i="1"/>
  <c r="R179" i="1"/>
  <c r="R182" i="1"/>
  <c r="R134" i="1"/>
  <c r="R137" i="1"/>
  <c r="R136" i="1"/>
  <c r="R135" i="1"/>
  <c r="R130" i="1"/>
  <c r="R132" i="1"/>
  <c r="R129" i="1"/>
  <c r="R128" i="1"/>
  <c r="R127" i="1"/>
  <c r="R126" i="1"/>
  <c r="R125" i="1"/>
  <c r="R124" i="1"/>
  <c r="R123" i="1"/>
  <c r="R122" i="1"/>
  <c r="R117" i="1"/>
  <c r="R116" i="1"/>
  <c r="R115" i="1"/>
  <c r="R114" i="1"/>
  <c r="R111" i="1"/>
  <c r="R108" i="1"/>
  <c r="R105" i="1"/>
  <c r="R104" i="1"/>
  <c r="R103" i="1"/>
  <c r="R102" i="1"/>
  <c r="R61" i="1"/>
  <c r="R75" i="1"/>
  <c r="R72" i="1"/>
  <c r="R69" i="1"/>
  <c r="R66" i="1"/>
  <c r="R63" i="1"/>
  <c r="R57" i="1"/>
  <c r="R246" i="1" l="1"/>
  <c r="I31" i="1" s="1"/>
  <c r="R141" i="1"/>
  <c r="I28" i="1" s="1"/>
  <c r="R78" i="1"/>
  <c r="I26" i="1" s="1"/>
  <c r="O16" i="1"/>
  <c r="O18" i="1" s="1"/>
  <c r="M16" i="1"/>
  <c r="M18" i="1" s="1"/>
  <c r="K16" i="1"/>
  <c r="K18" i="1" s="1"/>
  <c r="I16" i="1"/>
  <c r="I18" i="1" s="1"/>
  <c r="G16" i="1"/>
  <c r="G18" i="1" s="1"/>
  <c r="E16" i="1"/>
  <c r="E18" i="1" s="1"/>
  <c r="I39" i="1" l="1"/>
  <c r="I37" i="1"/>
</calcChain>
</file>

<file path=xl/sharedStrings.xml><?xml version="1.0" encoding="utf-8"?>
<sst xmlns="http://schemas.openxmlformats.org/spreadsheetml/2006/main" count="235" uniqueCount="184">
  <si>
    <t>Neem dit formulier mee bij afspraken met de gemeente</t>
  </si>
  <si>
    <t>Zo weet u direct het aantal punten dat u in totaal moet behalen, hoeveel daarvan uit groene maatregelen moeten komen en voor hoeveel soortgroepen u minstens maatregelen moet nemen.</t>
  </si>
  <si>
    <t>Punten</t>
  </si>
  <si>
    <t>Totaal aantal te behalen punten</t>
  </si>
  <si>
    <t xml:space="preserve"> Waarvan groene maatregelen (minstens)</t>
  </si>
  <si>
    <t>Overige eisen</t>
  </si>
  <si>
    <t>Minstens 1 diersoort en 1 groene maatregel</t>
  </si>
  <si>
    <t>Verblijfsplaatsen voor gebouwbewonende soorten</t>
  </si>
  <si>
    <t>Groene maatregelen</t>
  </si>
  <si>
    <t>Als u stap 2-4 heeft doorlopen, wordt onderstaande tabel automatisch ingevuld:</t>
  </si>
  <si>
    <t>(1 neststeen = 1 punt)</t>
  </si>
  <si>
    <t>(1 neststeen = 1 punt; 1 groot bijenhotel = 5 punten)</t>
  </si>
  <si>
    <t>(1 neststeen met 2 kommetjes= 1 punt)</t>
  </si>
  <si>
    <t>(1 tot 25 punten - ntb))</t>
  </si>
  <si>
    <t>Gebieds-specifieke eisen</t>
  </si>
  <si>
    <t xml:space="preserve">Plaats in hoge blinde gevel op noorden/oosten. Vrije aanvliegroute. </t>
  </si>
  <si>
    <t>I.c.m. groene omgeving met hoge hagen/heesters.</t>
  </si>
  <si>
    <t>Aanwezigheid vrije aanvliegroute</t>
  </si>
  <si>
    <t>Voorkeur voor bedrijventerreinen of grootschalige nieuwbouw</t>
  </si>
  <si>
    <t xml:space="preserve">Dichtbij nectar- en stuifmeel- dragende planten </t>
  </si>
  <si>
    <t>In open gebied, in de buurt van waterrijke plekken en al bestaande nesten</t>
  </si>
  <si>
    <t>Maatregel draagt overtuigend bij aan vergroten biodiversiteit</t>
  </si>
  <si>
    <t>Minimum #</t>
  </si>
  <si>
    <t>Koloniebroeder: minstens 6 stenen bij elkaar</t>
  </si>
  <si>
    <t>Liefst meerdere kasten bij elkaar, deels geschakeld</t>
  </si>
  <si>
    <t>Leeft solitair: geen minimum aantal nodig</t>
  </si>
  <si>
    <t>Plaats meerdere nestkommetjes bij elkaar</t>
  </si>
  <si>
    <t>Advies voor Categorie B</t>
  </si>
  <si>
    <t>B4. Geveltuintje</t>
  </si>
  <si>
    <t xml:space="preserve">B3. Groene gevel en/of
B8. Groene erfafscheiding
</t>
  </si>
  <si>
    <t xml:space="preserve">B5. Geen lichtuitstraling </t>
  </si>
  <si>
    <t>B1-2. Groene daken</t>
  </si>
  <si>
    <t xml:space="preserve">B1-2. Groene daken
B4. Geveltuintje
</t>
  </si>
  <si>
    <t>ntb</t>
  </si>
  <si>
    <r>
      <t xml:space="preserve">Aantal </t>
    </r>
    <r>
      <rPr>
        <b/>
        <sz val="11"/>
        <color rgb="FFFF0000"/>
        <rFont val="Calibri"/>
        <family val="2"/>
        <scheme val="minor"/>
      </rPr>
      <t>(vul in)</t>
    </r>
  </si>
  <si>
    <t>Punten halen uit verblijfsplaatsen (Categorie A)</t>
  </si>
  <si>
    <t>Totaal Categorie A</t>
  </si>
  <si>
    <t>(1 neststeen/pan = 1 punt</t>
  </si>
  <si>
    <t>1 vogelvide of 5m verplaatste vogelschroot = 2 punten)</t>
  </si>
  <si>
    <r>
      <t xml:space="preserve">Keuze </t>
    </r>
    <r>
      <rPr>
        <b/>
        <sz val="11"/>
        <color rgb="FFFF0000"/>
        <rFont val="Calibri"/>
        <family val="2"/>
        <scheme val="minor"/>
      </rPr>
      <t>(vink aan)</t>
    </r>
  </si>
  <si>
    <t xml:space="preserve">Toelichting (eventueel) </t>
  </si>
  <si>
    <t xml:space="preserve">*In bepaalde gebieden is toepassing van verblijfsmaatregelen voor vleermuizen, gierzwaluwen en huismussen verplicht. **Vrije keuze: er kan een eigen maatregel worden geformuleerd. Hierbij moet een onderbouwing worden gegeven op welke wijze de maatregel bijdraagt aan biodiversiteit. Het aantal punten wordt in overleg met gemeente bepaald. </t>
  </si>
  <si>
    <t xml:space="preserve">Stap 3. </t>
  </si>
  <si>
    <t>Punten uit groene opstalgebonden maatregelen (Categorie B)</t>
  </si>
  <si>
    <t xml:space="preserve">Selecteer in de onderstaande tabel welke opstalgebonden maatregelen u kiest. Houd daarbij rekening met de soorten die u in stap 2 heeft gekozen. Bekijk voordat u een keuze maakt altijd eerst de specifieke eisen en randvoorwaarden in de Maatregelencatalogus. </t>
  </si>
  <si>
    <t xml:space="preserve"> &amp; grassen+kruiden? 18 punten</t>
  </si>
  <si>
    <t>&amp;(dwerg)heesters/struiken? 21 pnt</t>
  </si>
  <si>
    <t>BIO (vlinder, vogel, wilde bij), KA, NB</t>
  </si>
  <si>
    <t xml:space="preserve">T.b.v. </t>
  </si>
  <si>
    <t xml:space="preserve">Liefst op woning, niet op schuurtjes, en met zo veel mogelijk verschillende soorten sedum (bij plat dak liefst ook kruiden, (dwerg)heesters) </t>
  </si>
  <si>
    <t xml:space="preserve">Advies </t>
  </si>
  <si>
    <t xml:space="preserve">Sedum: 15 punten per 50m2 (sedum) </t>
  </si>
  <si>
    <t xml:space="preserve">15 punten per 50m2 </t>
  </si>
  <si>
    <t>5 punten per gevel (tenminste 2m hoog en 3m breed)</t>
  </si>
  <si>
    <t>1 punt per grondgebonden woning met geveltuintje (minstens 1m breed)</t>
  </si>
  <si>
    <t>1 punt bij project met 1-10 woningen</t>
  </si>
  <si>
    <t>3 punten bij project met 11-50 woningen</t>
  </si>
  <si>
    <t>5 punten bij project met 51-100 woningen</t>
  </si>
  <si>
    <t>10 punten bij project met &gt;100 woningen</t>
  </si>
  <si>
    <t>BIO (huismus, vlinder, wilde bij), KA, NB</t>
  </si>
  <si>
    <t>BIO (vleermuis, vogel)</t>
  </si>
  <si>
    <t>Klimop (hedera), bruidsluier, wingerd, vuurdoorn, clematis, kamperfoelie, leifruit</t>
  </si>
  <si>
    <t>Inheemse vogel- en insectvriendelijke planten (veel bessen, nectar, stuifmeel)</t>
  </si>
  <si>
    <t>BIO en/of KA en/of NB</t>
  </si>
  <si>
    <t>GEVEL/DAK</t>
  </si>
  <si>
    <t>TUIN</t>
  </si>
  <si>
    <t>Klimop, liguster, Spaanse aak, zuurbes, hulst, gele kornoelje, meidoorn, (haag)beuk of andere vrucht- en besdragende of nectarproducerende soort</t>
  </si>
  <si>
    <t>2 punten per huis met volledige groene hagen</t>
  </si>
  <si>
    <t>1 punt per huis met &gt;25% groene hagen</t>
  </si>
  <si>
    <t>4 punten per huis met volledige gemengde hagen</t>
  </si>
  <si>
    <t>BIO (egel), NB</t>
  </si>
  <si>
    <t xml:space="preserve">opening van min. 13x13cm. </t>
  </si>
  <si>
    <t>3 punten per boom(pje)</t>
  </si>
  <si>
    <t>1 punt per struik</t>
  </si>
  <si>
    <t>BIO (vogels, insecten), KA, NB</t>
  </si>
  <si>
    <t>bv. krentenboompje, gele kornoelje, kersappel, zwarte kers, sierpeer, mispel</t>
  </si>
  <si>
    <t>bv. meidoorn, vuilboom, hazelaar, sleedoorn</t>
  </si>
  <si>
    <t>BIO, KA, NB</t>
  </si>
  <si>
    <t xml:space="preserve">Waar verharding noodzakelijk is, zet in op halfverharding of waterdoorlatende verharding </t>
  </si>
  <si>
    <t>Totaal Categorie B</t>
  </si>
  <si>
    <t>Maatregel draagt overtuigend bij aan vergroten biodiversiteit/ klimaatadaptatie.</t>
  </si>
  <si>
    <t>NESTEN VOOR NIET-GEBOUWBEWONENDE SOORTEN</t>
  </si>
  <si>
    <t xml:space="preserve">BIO = biodiversiteit, KA = klimaatadaptatie NB = natuurbeleving. ** Hierbij moet een onderbouwing worden gegeven op welke wijze de maatregel bijdraagt aan biodiversiteit/klimaatadaptatie. Punten in overleg met gemeente bepaald. </t>
  </si>
  <si>
    <t>1 nestkast = 1 punt</t>
  </si>
  <si>
    <t>1 nest = 25 punten</t>
  </si>
  <si>
    <t>BIO (boomklever)</t>
  </si>
  <si>
    <t>BIO (grote bonte specht, boomklever)</t>
  </si>
  <si>
    <t>BIO (steenuil)</t>
  </si>
  <si>
    <t>BIO (bosuil)</t>
  </si>
  <si>
    <t>BIO (verschillende soorten vleermuizen)</t>
  </si>
  <si>
    <t>BIO (ooievaar)</t>
  </si>
  <si>
    <t>GROENE BUITENRUIMTE</t>
  </si>
  <si>
    <t>Alleen nestkasten plaatsen in een omgeving met veel (oude loof)bomen</t>
  </si>
  <si>
    <t>Alleen nestkasten plaatsen in een omgeving met veel bomen</t>
  </si>
  <si>
    <t>Plaats bij voorkeur op (boeren)erven. Max. 1 per 100m2</t>
  </si>
  <si>
    <t xml:space="preserve">Eén vleermuiskast is goed, twee of meer is beter. Geen lichtverstoring. </t>
  </si>
  <si>
    <t>Dichtbij extensief beheerde weilanden en/of uiterwaarden.</t>
  </si>
  <si>
    <t>1 nestkast = 2 punten</t>
  </si>
  <si>
    <t xml:space="preserve">1 nestkast = 2 punten </t>
  </si>
  <si>
    <t>5 punten als het overal in het projectgebied toegepast is behalve op plekken waar dit niet kan/wenselijk is</t>
  </si>
  <si>
    <t>BLAUWE BUITENRUIMTE</t>
  </si>
  <si>
    <t>Minstens 2 diersoorten en 2 verschillende groene maatregelen</t>
  </si>
  <si>
    <t>2 punten per huis met &gt;25% gemengde hagen (3 of meer soorten)</t>
  </si>
  <si>
    <t>Kruis het soort woning(en) aan dat u gaat bouwen en vul het aantal in</t>
  </si>
  <si>
    <t xml:space="preserve">Het kiezen van verblijfsplaatsen gaat als volgt: 
o Kruis in de meest linker kolom aan welke doelsoorten u kiest. U kunt uw keuze bijvoorbeeld laten bepalen door welke soorten er in het gebied al veel voorkomen (maar dat hoeft niet!). Zie daarvoor www.waarneming.nl. Check ook altijd de Maatregelencatalogus. Daarin staat meer informatie over specifieke eisen en randvoorwaarden per soort/maatregel. Niet alle soorten zijn namelijk voor elk project geschikt. Dit hangt bijvoorbeeld af van de oriëntatie van de gevel en of het om hoogbouw of laagbouw gaat. 
o In de tweede kolom staat hoeveel punten een verblijfsplaats voor die soort waard is. 
o In de derde kolom ziet u welke belangrijkste gebieds-specifieke voorwaarden er zijn voor deze soort (voor een uitgebreidere toelichting, zie de Maatregelencatalogus). 
o Bij sommige soorten wordt een minimum aantal verblijfsplaatsen per woning geadviseerd omdat deze dieren leven in groepen (kolom 4). 
o In kolom 5 staat welke groene opstalgebonden maatregelen u in stap 3 (Categorie B) zou kunnen kiezen om naast het aanbieden van nestgelegenheid ook de juiste leefomgeving voor deze soort te creëren binnen uw project. Dit verhoogt de effectiviteit van de maatregel. 
o In de meest rechter kolommen geeft u het aantal neststenen aan dat u per soort gaat inbouwen. Dan verschijnt het daaraan gekoppelde aantal punten. 
o Onderaan ziet u het toaal aantal punten in Categorie A en eventueel kunt u een toelichting geven. 
</t>
  </si>
  <si>
    <t xml:space="preserve">Speelt uw initiatief zich ook af in de buitenruimte? Kies dan tevens uit de onderstaande maatregelen. Ook voor deze stap geldt: bekijk voordat u een keuze maakt altijd eerst de specifieke eisen en randvoorwaarden in de Maatregelencatalogus. </t>
  </si>
  <si>
    <t>BIO (hermelijn, waterspitsmuis, patrijs, rietzanger, kwartelkoning, vlinders, bijen), KA, NB</t>
  </si>
  <si>
    <t xml:space="preserve">1-3x maaien en afvoeren per jaar, steeds 25% laten staan. </t>
  </si>
  <si>
    <t>BIO (vlinders, bijen), KA</t>
  </si>
  <si>
    <t xml:space="preserve">3 punten per berm </t>
  </si>
  <si>
    <t xml:space="preserve">A. verharde bermen vergroenen of;
B. groene bermen geschikt maken voor afwatering
</t>
  </si>
  <si>
    <t>5 punten</t>
  </si>
  <si>
    <t>15 punten</t>
  </si>
  <si>
    <t>BIO (vogels), KA, NB</t>
  </si>
  <si>
    <t>Bijvoorbeeld wilg, zomer-/wintereik, linde, zachte/ruwe berk, zwarte els, zoete kers</t>
  </si>
  <si>
    <t>2 punten per takkenril van minstens 10m</t>
  </si>
  <si>
    <t>BIO (hermelijn, rugstreeppad, ringslang, kamsalamander), NB</t>
  </si>
  <si>
    <t>3 punten per cluster van 25m2</t>
  </si>
  <si>
    <t>BIO (huismus, vlinders), KA, NB</t>
  </si>
  <si>
    <t>Klimop (hedera), liguster, Spaanse aak, zuurbes, hulst, gele kornoelje, meidoorn, (haag)beuk, sleedoorn</t>
  </si>
  <si>
    <t>Bijvoorbeeld meidoorn, vuilboom, hazelaar, sleedoorn</t>
  </si>
  <si>
    <t>5 punten per haag</t>
  </si>
  <si>
    <t>BIO (huismus), KA, NB</t>
  </si>
  <si>
    <t>15 punten voor een passage onder de grond</t>
  </si>
  <si>
    <t>25 punten voor een passage voor grote zoogdieren over de weg</t>
  </si>
  <si>
    <t>BIO, NB</t>
  </si>
  <si>
    <t>25 punten</t>
  </si>
  <si>
    <t>Inheemse en klimaatbestendige soorten, liefst deels eetbaar</t>
  </si>
  <si>
    <t>5-25 punten, ntb</t>
  </si>
  <si>
    <t xml:space="preserve">10 punten als hier in het hele projectgebied aantoonbaar rekening mee wordt gehouden (bij bv. parkeervakken) 
</t>
  </si>
  <si>
    <t>1 tot 25 punten, ntb</t>
  </si>
  <si>
    <t xml:space="preserve">10 punten als dit standaard wordt toegepast bij alle oevers in het projectgebied (tenzij goed beargumenteerd is waarom dit niet kan/niet wenselijk is)
</t>
  </si>
  <si>
    <t>BIO (rugstreeppad, ringslang, kamsalamander, patrijs, rietzanger, kleine karekiet, hermelijn, waterspitsmuis, bever, otter), NB</t>
  </si>
  <si>
    <t>10 punten voor grote wadi/bodempassage</t>
  </si>
  <si>
    <t>5 punten voor kleine wadi/bodempassage</t>
  </si>
  <si>
    <t>BIO (vlinders, bijen), KA, NB</t>
  </si>
  <si>
    <t>In overleg met Waterschap</t>
  </si>
  <si>
    <t>Natuurlijke inrichting met kruiden en planten</t>
  </si>
  <si>
    <t>25 punten per poel</t>
  </si>
  <si>
    <t>1 ijsvogelwand = 15 punten</t>
  </si>
  <si>
    <t>1 ijsvogelvriendelijke oever = 10 punten</t>
  </si>
  <si>
    <t>BIO (ijsvogel)</t>
  </si>
  <si>
    <t>BIO (rugstreeppad, ringslang, kamsalamander), KA, NB</t>
  </si>
  <si>
    <t xml:space="preserve">BIO = biodiversiteit, KA = klimaatadaptatie NB = natuurbeleving 
* Vrije keuze: in overleg met gemeente
</t>
  </si>
  <si>
    <t>Minstens 3 diersoorten en 3 verschillende groene maatregelen</t>
  </si>
  <si>
    <t>Totaal Categorie C</t>
  </si>
  <si>
    <t>Totaal</t>
  </si>
  <si>
    <t>Totaal punten uit groene maatregelen</t>
  </si>
  <si>
    <t>Stap 2.</t>
  </si>
  <si>
    <t>Stap 1.</t>
  </si>
  <si>
    <t>10 punten</t>
  </si>
  <si>
    <t>BIO (vleermuizen, vogels)</t>
  </si>
  <si>
    <t>BIO en/of KA</t>
  </si>
  <si>
    <t xml:space="preserve">BIO en/of KA </t>
  </si>
  <si>
    <r>
      <rPr>
        <sz val="11"/>
        <color theme="1"/>
        <rFont val="Calibri"/>
        <family val="2"/>
        <scheme val="minor"/>
      </rPr>
      <t xml:space="preserve">Opstalgebonden of ook buitenruimte? </t>
    </r>
    <r>
      <rPr>
        <b/>
        <sz val="11"/>
        <color rgb="FFFF0000"/>
        <rFont val="Calibri"/>
        <family val="2"/>
        <scheme val="minor"/>
      </rPr>
      <t xml:space="preserve">(vink aan) </t>
    </r>
  </si>
  <si>
    <r>
      <t xml:space="preserve">Soort woning          </t>
    </r>
    <r>
      <rPr>
        <b/>
        <sz val="11"/>
        <color rgb="FFFF0000"/>
        <rFont val="Calibri"/>
        <family val="2"/>
        <scheme val="minor"/>
      </rPr>
      <t>(vink aan)</t>
    </r>
  </si>
  <si>
    <r>
      <t xml:space="preserve">Aantal woningen    </t>
    </r>
    <r>
      <rPr>
        <sz val="11"/>
        <color rgb="FFFF0000"/>
        <rFont val="Calibri"/>
        <family val="2"/>
        <scheme val="minor"/>
      </rPr>
      <t>(</t>
    </r>
    <r>
      <rPr>
        <b/>
        <sz val="11"/>
        <color rgb="FFFF0000"/>
        <rFont val="Calibri"/>
        <family val="2"/>
        <scheme val="minor"/>
      </rPr>
      <t>vul getal in</t>
    </r>
    <r>
      <rPr>
        <sz val="11"/>
        <color rgb="FFFF0000"/>
        <rFont val="Calibri"/>
        <family val="2"/>
        <scheme val="minor"/>
      </rPr>
      <t>)</t>
    </r>
  </si>
  <si>
    <t>Stap 4.</t>
  </si>
  <si>
    <t>Stap 5.</t>
  </si>
  <si>
    <t>Punten uit groene omgevingsgebonden maatregelen (Categorie C) - mits van toepassing</t>
  </si>
  <si>
    <t>Punten uit bewustwordingsmaatregelen (Categorie D) - mits van toepassing, bespreek met gemeente</t>
  </si>
  <si>
    <t xml:space="preserve">Voor bepaalde grootschalige projecten, zoals hoogbouw, kan het moeilijk worden om met bovenstaande maatregelen te voldoen aan het minimum aantal punten.   Kies dan tevens uit de onderstaande maatregelen. Ook voor deze stap geldt: bekijk voordat u een keuze maakt altijd eerst de specifieke eisen en randvoorwaarden in de Maatregelencatalogus. </t>
  </si>
  <si>
    <t>3 punten per tuin</t>
  </si>
  <si>
    <t>2 punten</t>
  </si>
  <si>
    <t>1 punt x aantal gegeven tuinontwerpsessies</t>
  </si>
  <si>
    <t>0.5 punt x aantal pakketjes</t>
  </si>
  <si>
    <t>Totaal Categorie D</t>
  </si>
  <si>
    <t>Invulformulier Natuurinclusief Bouwen in Arnhem</t>
  </si>
  <si>
    <t>Soort maatregel</t>
  </si>
  <si>
    <t>Categorie</t>
  </si>
  <si>
    <t>Categorie A</t>
  </si>
  <si>
    <t>Categorie B    (opstalgebonden)</t>
  </si>
  <si>
    <t>Categorie C (omgevingsgebonden - mits van toepassing)</t>
  </si>
  <si>
    <t xml:space="preserve">Categorie D (bewustwording - mits van toepassing - overleg met gemeente) </t>
  </si>
  <si>
    <t xml:space="preserve">Opmerkingen? </t>
  </si>
  <si>
    <t xml:space="preserve">BIO = biodiversiteit, KA = klimaatadaptatie NB = natuurbeleving * Vrije keuze: in overleg met gemeente
</t>
  </si>
  <si>
    <t>I.s.m. Arnhem Zoemt</t>
  </si>
  <si>
    <t>Ontwikkelaar geeft de nieuwe bewoner de optie een groene tuin mee te kopen en dit (tuinontwerp, - ontwikkeling en - aanleg) ook onderdeel te laten zijn van de hypotheek. I.s.m. Arnhem Klimaatbestendig</t>
  </si>
  <si>
    <t>T.b.v.</t>
  </si>
  <si>
    <t>Advies</t>
  </si>
  <si>
    <t>Per huishouden een tuinontwerpsessie aanbieden van minstens 1 uur. Gericht op een groene tuininrichting met minimale verharding, aantrekkelijk voor insecten en vogels. I.s.m. Arnhem Klimaatbestendig</t>
  </si>
  <si>
    <t xml:space="preserve">Vogelhuisje gevuld met o.a. inheems bloemmengsel en brochure over biodiversiteit; verkrijgbaarbij Natuurcentrum, informeer bij gemeente </t>
  </si>
  <si>
    <t>BIO, KA</t>
  </si>
  <si>
    <t>Voor CPO De Witte Wilgen niet van toepassing</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</si>
</sst>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sz val="10"/>
      <color theme="1"/>
      <name val="Calibri"/>
      <family val="2"/>
      <scheme val="minor"/>
    </font>
    <font>
      <sz val="9"/>
      <color theme="1"/>
      <name val="Calibri"/>
      <family val="2"/>
      <scheme val="minor"/>
    </font>
    <font>
      <b/>
      <sz val="11"/>
      <color rgb="FFFF0000"/>
      <name val="Calibri"/>
      <family val="2"/>
      <scheme val="minor"/>
    </font>
    <font>
      <sz val="8"/>
      <color rgb="FF000000"/>
      <name val="Segoe UI"/>
      <family val="2"/>
    </font>
    <font>
      <b/>
      <sz val="10"/>
      <color theme="1"/>
      <name val="Arial"/>
      <family val="2"/>
    </font>
    <font>
      <b/>
      <i/>
      <sz val="11"/>
      <color theme="1"/>
      <name val="Calibri"/>
      <family val="2"/>
      <scheme val="minor"/>
    </font>
    <font>
      <sz val="8"/>
      <color theme="1"/>
      <name val="Calibri"/>
      <family val="2"/>
      <scheme val="minor"/>
    </font>
    <font>
      <sz val="18"/>
      <color theme="9" tint="-0.499984740745262"/>
      <name val="Calibri"/>
      <family val="2"/>
      <scheme val="minor"/>
    </font>
    <font>
      <sz val="1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2" tint="-9.9978637043366805E-2"/>
        <bgColor indexed="64"/>
      </patternFill>
    </fill>
  </fills>
  <borders count="37">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cellStyleXfs>
  <cellXfs count="261">
    <xf numFmtId="0" fontId="0" fillId="0" borderId="0" xfId="0"/>
    <xf numFmtId="0" fontId="0" fillId="0" borderId="0" xfId="0" applyBorder="1"/>
    <xf numFmtId="0" fontId="0" fillId="0" borderId="0" xfId="0" applyBorder="1" applyAlignment="1"/>
    <xf numFmtId="0" fontId="0" fillId="0" borderId="0" xfId="0" applyBorder="1" applyAlignment="1">
      <alignment vertical="center"/>
    </xf>
    <xf numFmtId="0" fontId="0" fillId="2" borderId="0" xfId="0" applyFill="1"/>
    <xf numFmtId="0" fontId="3" fillId="2" borderId="0" xfId="0" applyFont="1" applyFill="1" applyAlignment="1">
      <alignment horizontal="center"/>
    </xf>
    <xf numFmtId="0" fontId="0" fillId="2" borderId="0" xfId="0" applyFill="1" applyAlignment="1">
      <alignment vertical="top" wrapText="1"/>
    </xf>
    <xf numFmtId="0" fontId="0" fillId="2" borderId="0" xfId="0" applyFill="1" applyAlignment="1">
      <alignment horizontal="center"/>
    </xf>
    <xf numFmtId="0" fontId="2" fillId="3" borderId="0" xfId="0" applyFont="1" applyFill="1"/>
    <xf numFmtId="0" fontId="0" fillId="3" borderId="0" xfId="0" applyFill="1"/>
    <xf numFmtId="0" fontId="2" fillId="3" borderId="0" xfId="0" applyFont="1" applyFill="1" applyAlignment="1"/>
    <xf numFmtId="0" fontId="0" fillId="3" borderId="0" xfId="0" applyFill="1" applyAlignment="1"/>
    <xf numFmtId="0" fontId="0" fillId="2" borderId="0" xfId="0" applyFill="1" applyBorder="1" applyAlignment="1">
      <alignment horizontal="center"/>
    </xf>
    <xf numFmtId="0" fontId="8" fillId="3" borderId="0" xfId="0" applyFont="1" applyFill="1"/>
    <xf numFmtId="0" fontId="0" fillId="5" borderId="1" xfId="0" applyFill="1" applyBorder="1" applyAlignment="1">
      <alignment horizontal="center" vertical="center"/>
    </xf>
    <xf numFmtId="0" fontId="0" fillId="5" borderId="25" xfId="0" applyFill="1" applyBorder="1" applyAlignment="1">
      <alignment horizontal="center" vertical="center"/>
    </xf>
    <xf numFmtId="0" fontId="0" fillId="5" borderId="0" xfId="0" applyFill="1" applyBorder="1" applyAlignment="1">
      <alignment horizontal="center" vertical="center"/>
    </xf>
    <xf numFmtId="0" fontId="0" fillId="5" borderId="9" xfId="0" applyFill="1" applyBorder="1" applyAlignment="1">
      <alignment horizontal="center" vertical="center"/>
    </xf>
    <xf numFmtId="0" fontId="0" fillId="5" borderId="4" xfId="0" applyFill="1" applyBorder="1" applyAlignment="1">
      <alignment horizontal="center" vertical="center"/>
    </xf>
    <xf numFmtId="0" fontId="0" fillId="5" borderId="23" xfId="0" applyFill="1" applyBorder="1" applyAlignment="1">
      <alignment horizontal="center" vertical="center"/>
    </xf>
    <xf numFmtId="0" fontId="0" fillId="5" borderId="1" xfId="0" applyFill="1" applyBorder="1" applyAlignment="1">
      <alignment horizontal="center" vertical="center" wrapText="1"/>
    </xf>
    <xf numFmtId="0" fontId="0" fillId="5" borderId="25" xfId="0" applyFill="1" applyBorder="1" applyAlignment="1">
      <alignment horizontal="center" vertical="center" wrapText="1"/>
    </xf>
    <xf numFmtId="0" fontId="3" fillId="2" borderId="0" xfId="0" applyFont="1" applyFill="1" applyBorder="1" applyAlignment="1">
      <alignment horizontal="left" vertical="top" wrapText="1"/>
    </xf>
    <xf numFmtId="0" fontId="0" fillId="2" borderId="0" xfId="0" applyFill="1" applyBorder="1" applyAlignment="1">
      <alignment horizontal="center"/>
    </xf>
    <xf numFmtId="0" fontId="9" fillId="3" borderId="0" xfId="0" applyFont="1" applyFill="1" applyAlignment="1">
      <alignment horizontal="center"/>
    </xf>
    <xf numFmtId="0" fontId="2" fillId="3" borderId="0" xfId="0" applyFont="1" applyFill="1" applyAlignment="1">
      <alignment horizontal="left" vertical="top"/>
    </xf>
    <xf numFmtId="0" fontId="0" fillId="3" borderId="0" xfId="0" applyFill="1" applyAlignment="1">
      <alignment horizontal="left" vertical="top"/>
    </xf>
    <xf numFmtId="0" fontId="0" fillId="3" borderId="0" xfId="0" applyFont="1" applyFill="1" applyAlignment="1">
      <alignment horizontal="left" vertical="top"/>
    </xf>
    <xf numFmtId="0" fontId="0" fillId="2" borderId="6" xfId="0" applyFill="1" applyBorder="1"/>
    <xf numFmtId="0" fontId="0" fillId="2" borderId="7" xfId="0" applyFill="1" applyBorder="1"/>
    <xf numFmtId="0" fontId="2" fillId="2" borderId="6" xfId="0" applyFont="1" applyFill="1" applyBorder="1"/>
    <xf numFmtId="0" fontId="0" fillId="3" borderId="0" xfId="0" applyFont="1" applyFill="1" applyBorder="1" applyAlignment="1">
      <alignment vertical="center"/>
    </xf>
    <xf numFmtId="0" fontId="0" fillId="3" borderId="11" xfId="0" applyFont="1" applyFill="1" applyBorder="1" applyAlignment="1">
      <alignment vertical="center"/>
    </xf>
    <xf numFmtId="0" fontId="2" fillId="6" borderId="6" xfId="0" applyFont="1" applyFill="1" applyBorder="1" applyAlignment="1">
      <alignment vertical="center"/>
    </xf>
    <xf numFmtId="0" fontId="2" fillId="6" borderId="4" xfId="0" applyFont="1" applyFill="1" applyBorder="1" applyAlignment="1">
      <alignment vertical="center"/>
    </xf>
    <xf numFmtId="0" fontId="0" fillId="2" borderId="1"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wrapText="1"/>
    </xf>
    <xf numFmtId="0" fontId="0" fillId="2" borderId="4" xfId="0" applyFill="1" applyBorder="1" applyAlignment="1">
      <alignment horizontal="center" vertical="center" wrapText="1"/>
    </xf>
    <xf numFmtId="0" fontId="2" fillId="7" borderId="24" xfId="0" applyFont="1" applyFill="1" applyBorder="1" applyAlignment="1">
      <alignment horizontal="left" vertical="center"/>
    </xf>
    <xf numFmtId="0" fontId="2" fillId="7" borderId="1" xfId="0" applyFont="1" applyFill="1" applyBorder="1" applyAlignment="1">
      <alignment horizontal="left" vertical="center"/>
    </xf>
    <xf numFmtId="0" fontId="2" fillId="7" borderId="10" xfId="0" applyFont="1" applyFill="1" applyBorder="1" applyAlignment="1">
      <alignment horizontal="left" vertical="center"/>
    </xf>
    <xf numFmtId="0" fontId="2" fillId="7" borderId="11" xfId="0" applyFont="1" applyFill="1" applyBorder="1" applyAlignment="1">
      <alignment horizontal="left" vertical="center"/>
    </xf>
    <xf numFmtId="0" fontId="0" fillId="7" borderId="9" xfId="0" applyFill="1" applyBorder="1" applyAlignment="1">
      <alignment horizontal="center" vertical="center" wrapText="1"/>
    </xf>
    <xf numFmtId="0" fontId="0" fillId="7" borderId="23" xfId="0" applyFill="1" applyBorder="1" applyAlignment="1">
      <alignment horizontal="center" vertical="center" wrapText="1"/>
    </xf>
    <xf numFmtId="0" fontId="3" fillId="2" borderId="6" xfId="0" applyFont="1" applyFill="1" applyBorder="1" applyAlignment="1">
      <alignment horizontal="left" vertical="top" wrapText="1"/>
    </xf>
    <xf numFmtId="0" fontId="3" fillId="2" borderId="6" xfId="0" applyFont="1" applyFill="1" applyBorder="1" applyAlignment="1">
      <alignment horizontal="left" vertical="top"/>
    </xf>
    <xf numFmtId="0" fontId="3" fillId="2" borderId="0" xfId="0" applyFont="1" applyFill="1" applyAlignment="1">
      <alignment horizontal="left" vertical="top"/>
    </xf>
    <xf numFmtId="0" fontId="0" fillId="2" borderId="8" xfId="0" applyFill="1" applyBorder="1" applyAlignment="1">
      <alignment horizontal="center" wrapText="1"/>
    </xf>
    <xf numFmtId="0" fontId="0" fillId="2" borderId="0" xfId="0" applyFill="1" applyBorder="1" applyAlignment="1">
      <alignment horizontal="center"/>
    </xf>
    <xf numFmtId="0" fontId="0" fillId="2" borderId="8" xfId="0" applyFill="1" applyBorder="1" applyAlignment="1">
      <alignment horizontal="center"/>
    </xf>
    <xf numFmtId="0" fontId="0" fillId="5" borderId="1" xfId="0" applyFill="1" applyBorder="1" applyAlignment="1">
      <alignment horizontal="center" vertical="center"/>
    </xf>
    <xf numFmtId="0" fontId="0" fillId="5" borderId="0" xfId="0" applyFill="1" applyBorder="1" applyAlignment="1">
      <alignment horizontal="center" vertical="center"/>
    </xf>
    <xf numFmtId="0" fontId="0" fillId="5" borderId="25" xfId="0" applyFill="1" applyBorder="1" applyAlignment="1">
      <alignment horizontal="center" vertical="center"/>
    </xf>
    <xf numFmtId="0" fontId="0" fillId="5" borderId="9" xfId="0" applyFill="1" applyBorder="1" applyAlignment="1">
      <alignment horizontal="center" vertical="center"/>
    </xf>
    <xf numFmtId="0" fontId="0" fillId="2" borderId="24" xfId="0" applyFill="1" applyBorder="1" applyAlignment="1">
      <alignment horizontal="center" wrapText="1"/>
    </xf>
    <xf numFmtId="0" fontId="0" fillId="2" borderId="1" xfId="0" applyFill="1" applyBorder="1" applyAlignment="1">
      <alignment horizontal="center"/>
    </xf>
    <xf numFmtId="0" fontId="0" fillId="5" borderId="23" xfId="0" applyFill="1" applyBorder="1" applyAlignment="1">
      <alignment horizontal="center" vertical="center"/>
    </xf>
    <xf numFmtId="0" fontId="0" fillId="2" borderId="19" xfId="0" applyFill="1" applyBorder="1" applyAlignment="1">
      <alignment horizontal="center"/>
    </xf>
    <xf numFmtId="0" fontId="0" fillId="2" borderId="4" xfId="0" applyFill="1" applyBorder="1" applyAlignment="1">
      <alignment horizontal="center"/>
    </xf>
    <xf numFmtId="0" fontId="0" fillId="2" borderId="0" xfId="0" applyFill="1" applyBorder="1" applyAlignment="1">
      <alignment horizontal="center" vertical="center"/>
    </xf>
    <xf numFmtId="0" fontId="0" fillId="2" borderId="0" xfId="0" applyFill="1" applyBorder="1" applyAlignment="1">
      <alignment horizontal="center" vertical="center" wrapText="1"/>
    </xf>
    <xf numFmtId="0" fontId="0" fillId="3" borderId="0" xfId="0" applyFont="1" applyFill="1" applyAlignment="1">
      <alignment horizontal="left" vertical="top" wrapText="1"/>
    </xf>
    <xf numFmtId="0" fontId="0" fillId="3" borderId="11" xfId="0" applyFont="1" applyFill="1" applyBorder="1" applyAlignment="1">
      <alignment horizontal="left" vertical="top" wrapText="1"/>
    </xf>
    <xf numFmtId="0" fontId="2" fillId="6" borderId="5" xfId="0" applyFont="1" applyFill="1" applyBorder="1" applyAlignment="1">
      <alignment horizontal="center" vertical="center"/>
    </xf>
    <xf numFmtId="0" fontId="2" fillId="6" borderId="6"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4" xfId="0" applyFont="1" applyFill="1" applyBorder="1" applyAlignment="1">
      <alignment horizontal="center" vertical="center"/>
    </xf>
    <xf numFmtId="0" fontId="2" fillId="6" borderId="6"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7" xfId="0" applyFont="1" applyFill="1" applyBorder="1" applyAlignment="1">
      <alignment horizontal="center" vertical="center"/>
    </xf>
    <xf numFmtId="0" fontId="2" fillId="6" borderId="23" xfId="0" applyFont="1" applyFill="1" applyBorder="1" applyAlignment="1">
      <alignment horizontal="center" vertical="center"/>
    </xf>
    <xf numFmtId="0" fontId="0" fillId="4" borderId="26" xfId="0" applyFill="1" applyBorder="1" applyAlignment="1">
      <alignment horizontal="left" vertical="center" wrapText="1"/>
    </xf>
    <xf numFmtId="0" fontId="0" fillId="4" borderId="22" xfId="0" applyFill="1" applyBorder="1" applyAlignment="1">
      <alignment horizontal="left" vertical="center" wrapText="1"/>
    </xf>
    <xf numFmtId="0" fontId="0" fillId="4" borderId="27" xfId="0" applyFill="1" applyBorder="1" applyAlignment="1">
      <alignment horizontal="left" vertical="center" wrapText="1"/>
    </xf>
    <xf numFmtId="0" fontId="3" fillId="2" borderId="0" xfId="0" applyFont="1" applyFill="1" applyAlignment="1">
      <alignment horizontal="center"/>
    </xf>
    <xf numFmtId="0" fontId="11" fillId="2" borderId="0" xfId="0" applyFont="1" applyFill="1" applyAlignment="1">
      <alignment horizontal="center" vertical="center"/>
    </xf>
    <xf numFmtId="0" fontId="0" fillId="2" borderId="20" xfId="0" applyFill="1" applyBorder="1" applyAlignment="1">
      <alignment horizontal="center"/>
    </xf>
    <xf numFmtId="0" fontId="0" fillId="2" borderId="2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2" borderId="17" xfId="0" applyFill="1" applyBorder="1" applyAlignment="1">
      <alignment horizontal="center"/>
    </xf>
    <xf numFmtId="0" fontId="0" fillId="2" borderId="18" xfId="0" applyFill="1" applyBorder="1" applyAlignment="1">
      <alignment horizontal="center"/>
    </xf>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0" fillId="2" borderId="12" xfId="0" applyFill="1" applyBorder="1" applyAlignment="1">
      <alignment horizontal="center"/>
    </xf>
    <xf numFmtId="0" fontId="9" fillId="3" borderId="0" xfId="0" applyFont="1" applyFill="1" applyAlignment="1">
      <alignment horizontal="center"/>
    </xf>
    <xf numFmtId="0" fontId="0" fillId="2" borderId="1"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20" xfId="0" applyFill="1" applyBorder="1" applyAlignment="1">
      <alignment horizontal="center" vertical="top" wrapText="1"/>
    </xf>
    <xf numFmtId="0" fontId="0" fillId="2" borderId="1" xfId="0" applyFill="1" applyBorder="1" applyAlignment="1">
      <alignment horizontal="center" vertical="top" wrapText="1"/>
    </xf>
    <xf numFmtId="0" fontId="0" fillId="2" borderId="25" xfId="0" applyFill="1" applyBorder="1" applyAlignment="1">
      <alignment horizontal="center" vertical="top" wrapText="1"/>
    </xf>
    <xf numFmtId="0" fontId="0" fillId="2" borderId="17" xfId="0" applyFill="1" applyBorder="1" applyAlignment="1">
      <alignment horizontal="center" vertical="top" wrapText="1"/>
    </xf>
    <xf numFmtId="0" fontId="0" fillId="2" borderId="4" xfId="0" applyFill="1" applyBorder="1" applyAlignment="1">
      <alignment horizontal="center" vertical="top" wrapText="1"/>
    </xf>
    <xf numFmtId="0" fontId="0" fillId="2" borderId="23" xfId="0" applyFill="1" applyBorder="1" applyAlignment="1">
      <alignment horizontal="center" vertical="top" wrapText="1"/>
    </xf>
    <xf numFmtId="0" fontId="2" fillId="2" borderId="0"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0" fillId="2" borderId="2" xfId="0" applyFill="1" applyBorder="1" applyAlignment="1">
      <alignment horizontal="center" vertical="top" wrapText="1"/>
    </xf>
    <xf numFmtId="0" fontId="0" fillId="2" borderId="0" xfId="0" applyFill="1" applyBorder="1" applyAlignment="1">
      <alignment horizontal="center" vertical="top" wrapText="1"/>
    </xf>
    <xf numFmtId="0" fontId="0" fillId="2" borderId="9" xfId="0" applyFill="1" applyBorder="1" applyAlignment="1">
      <alignment horizontal="center" vertical="top" wrapText="1"/>
    </xf>
    <xf numFmtId="0" fontId="0" fillId="2" borderId="14" xfId="0" applyFill="1" applyBorder="1" applyAlignment="1">
      <alignment horizontal="center" vertical="top" wrapText="1"/>
    </xf>
    <xf numFmtId="0" fontId="0" fillId="2" borderId="11" xfId="0" applyFill="1" applyBorder="1" applyAlignment="1">
      <alignment horizontal="center" vertical="top" wrapText="1"/>
    </xf>
    <xf numFmtId="0" fontId="0" fillId="2" borderId="12" xfId="0" applyFill="1" applyBorder="1" applyAlignment="1">
      <alignment horizontal="center" vertical="top" wrapText="1"/>
    </xf>
    <xf numFmtId="0" fontId="3" fillId="2" borderId="24" xfId="0" applyFont="1" applyFill="1" applyBorder="1" applyAlignment="1">
      <alignment horizontal="left" vertical="center"/>
    </xf>
    <xf numFmtId="0" fontId="3" fillId="2" borderId="1" xfId="0" applyFont="1" applyFill="1" applyBorder="1" applyAlignment="1">
      <alignment horizontal="left" vertical="center"/>
    </xf>
    <xf numFmtId="0" fontId="3" fillId="2" borderId="21" xfId="0" applyFont="1" applyFill="1" applyBorder="1" applyAlignment="1">
      <alignment horizontal="left" vertical="center"/>
    </xf>
    <xf numFmtId="0" fontId="3" fillId="2" borderId="19" xfId="0" applyFont="1" applyFill="1" applyBorder="1" applyAlignment="1">
      <alignment horizontal="left" vertical="center"/>
    </xf>
    <xf numFmtId="0" fontId="3" fillId="2" borderId="4" xfId="0" applyFont="1" applyFill="1" applyBorder="1" applyAlignment="1">
      <alignment horizontal="left" vertical="center"/>
    </xf>
    <xf numFmtId="0" fontId="3" fillId="2" borderId="18" xfId="0" applyFont="1" applyFill="1" applyBorder="1" applyAlignment="1">
      <alignment horizontal="left" vertical="center"/>
    </xf>
    <xf numFmtId="0" fontId="2" fillId="2" borderId="2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0" fillId="2" borderId="24" xfId="0" applyFill="1" applyBorder="1" applyAlignment="1">
      <alignment horizontal="center" vertical="center" wrapText="1"/>
    </xf>
    <xf numFmtId="0" fontId="0" fillId="2" borderId="8" xfId="0" applyFill="1" applyBorder="1" applyAlignment="1">
      <alignment horizontal="center" vertical="center"/>
    </xf>
    <xf numFmtId="0" fontId="0" fillId="2" borderId="19" xfId="0" applyFill="1" applyBorder="1" applyAlignment="1">
      <alignment horizontal="center" vertical="center"/>
    </xf>
    <xf numFmtId="0" fontId="0" fillId="2" borderId="8" xfId="0"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0"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19"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2" fillId="2" borderId="0" xfId="0" applyFont="1" applyFill="1" applyAlignment="1">
      <alignment horizontal="left" vertical="top"/>
    </xf>
    <xf numFmtId="0" fontId="0" fillId="5" borderId="1" xfId="0" applyFill="1" applyBorder="1" applyAlignment="1">
      <alignment horizontal="center" vertical="center" wrapText="1"/>
    </xf>
    <xf numFmtId="0" fontId="0" fillId="5" borderId="0" xfId="0" applyFill="1" applyBorder="1" applyAlignment="1">
      <alignment horizontal="center" vertical="center" wrapText="1"/>
    </xf>
    <xf numFmtId="0" fontId="0" fillId="5" borderId="4" xfId="0" applyFill="1" applyBorder="1" applyAlignment="1">
      <alignment horizontal="center" vertical="center" wrapText="1"/>
    </xf>
    <xf numFmtId="0" fontId="0" fillId="5" borderId="25" xfId="0" applyFill="1" applyBorder="1" applyAlignment="1">
      <alignment horizontal="center" vertical="center" wrapText="1"/>
    </xf>
    <xf numFmtId="0" fontId="0" fillId="5" borderId="9" xfId="0" applyFill="1" applyBorder="1" applyAlignment="1">
      <alignment horizontal="center" vertical="center" wrapText="1"/>
    </xf>
    <xf numFmtId="0" fontId="0" fillId="5" borderId="23" xfId="0"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0" fillId="5" borderId="1" xfId="0" applyFill="1" applyBorder="1" applyAlignment="1">
      <alignment horizontal="center"/>
    </xf>
    <xf numFmtId="0" fontId="0" fillId="5" borderId="0" xfId="0" applyFill="1" applyBorder="1" applyAlignment="1">
      <alignment horizontal="center"/>
    </xf>
    <xf numFmtId="0" fontId="0" fillId="5" borderId="4" xfId="0" applyFill="1" applyBorder="1" applyAlignment="1">
      <alignment horizontal="center"/>
    </xf>
    <xf numFmtId="0" fontId="0" fillId="5" borderId="25" xfId="0" applyFill="1" applyBorder="1" applyAlignment="1">
      <alignment horizontal="center"/>
    </xf>
    <xf numFmtId="0" fontId="0" fillId="5" borderId="9" xfId="0" applyFill="1" applyBorder="1" applyAlignment="1">
      <alignment horizontal="center"/>
    </xf>
    <xf numFmtId="0" fontId="0" fillId="5" borderId="23" xfId="0" applyFill="1" applyBorder="1" applyAlignment="1">
      <alignment horizontal="center"/>
    </xf>
    <xf numFmtId="0" fontId="0" fillId="2" borderId="1"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4" xfId="0" applyFont="1" applyFill="1" applyBorder="1" applyAlignment="1">
      <alignment horizontal="center" vertical="top" wrapText="1"/>
    </xf>
    <xf numFmtId="0" fontId="0" fillId="2" borderId="24" xfId="0" applyFont="1" applyFill="1" applyBorder="1" applyAlignment="1">
      <alignment horizontal="center" wrapText="1"/>
    </xf>
    <xf numFmtId="0" fontId="0" fillId="2" borderId="1" xfId="0" applyFont="1" applyFill="1" applyBorder="1" applyAlignment="1">
      <alignment horizontal="center"/>
    </xf>
    <xf numFmtId="0" fontId="0" fillId="2" borderId="8" xfId="0" applyFont="1" applyFill="1" applyBorder="1" applyAlignment="1">
      <alignment horizontal="center"/>
    </xf>
    <xf numFmtId="0" fontId="0" fillId="2" borderId="0" xfId="0" applyFont="1" applyFill="1" applyBorder="1" applyAlignment="1">
      <alignment horizontal="center"/>
    </xf>
    <xf numFmtId="0" fontId="0" fillId="2" borderId="19" xfId="0" applyFont="1" applyFill="1" applyBorder="1" applyAlignment="1">
      <alignment horizontal="center"/>
    </xf>
    <xf numFmtId="0" fontId="0" fillId="2" borderId="4" xfId="0" applyFont="1" applyFill="1" applyBorder="1" applyAlignment="1">
      <alignment horizontal="center"/>
    </xf>
    <xf numFmtId="0" fontId="0" fillId="3" borderId="0" xfId="0" applyFill="1" applyAlignment="1">
      <alignment horizontal="left" vertical="top" wrapText="1"/>
    </xf>
    <xf numFmtId="0" fontId="2" fillId="6" borderId="5" xfId="0" applyFont="1" applyFill="1" applyBorder="1" applyAlignment="1">
      <alignment horizontal="center"/>
    </xf>
    <xf numFmtId="0" fontId="2" fillId="6" borderId="6" xfId="0" applyFont="1" applyFill="1" applyBorder="1" applyAlignment="1">
      <alignment horizontal="center"/>
    </xf>
    <xf numFmtId="0" fontId="2" fillId="6" borderId="19" xfId="0" applyFont="1" applyFill="1" applyBorder="1" applyAlignment="1">
      <alignment horizontal="center"/>
    </xf>
    <xf numFmtId="0" fontId="2" fillId="6" borderId="4" xfId="0" applyFont="1" applyFill="1" applyBorder="1" applyAlignment="1">
      <alignment horizontal="center"/>
    </xf>
    <xf numFmtId="0" fontId="0" fillId="2" borderId="13" xfId="0" applyFill="1" applyBorder="1" applyAlignment="1">
      <alignment horizontal="center"/>
    </xf>
    <xf numFmtId="0" fontId="0" fillId="2" borderId="23" xfId="0" applyFill="1" applyBorder="1" applyAlignment="1">
      <alignment horizontal="center"/>
    </xf>
    <xf numFmtId="0" fontId="0" fillId="2" borderId="21" xfId="0" applyFill="1" applyBorder="1" applyAlignment="1">
      <alignment horizontal="center" vertical="center" wrapText="1"/>
    </xf>
    <xf numFmtId="0" fontId="0" fillId="2" borderId="3" xfId="0" applyFill="1" applyBorder="1" applyAlignment="1">
      <alignment horizontal="center" vertical="center" wrapText="1"/>
    </xf>
    <xf numFmtId="0" fontId="0" fillId="2" borderId="21" xfId="0" applyFill="1" applyBorder="1" applyAlignment="1">
      <alignment horizontal="center" vertical="top" wrapText="1"/>
    </xf>
    <xf numFmtId="0" fontId="0" fillId="2" borderId="3" xfId="0" applyFill="1" applyBorder="1" applyAlignment="1">
      <alignment horizontal="center" vertical="top" wrapText="1"/>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2" fillId="2" borderId="20"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23"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16" xfId="0" applyFill="1" applyBorder="1" applyAlignment="1">
      <alignment horizontal="center" vertical="top" wrapText="1"/>
    </xf>
    <xf numFmtId="0" fontId="0" fillId="2" borderId="10" xfId="0" applyFill="1" applyBorder="1" applyAlignment="1">
      <alignment horizontal="center" vertical="center"/>
    </xf>
    <xf numFmtId="0" fontId="0" fillId="2" borderId="16" xfId="0" applyFill="1" applyBorder="1" applyAlignment="1">
      <alignment horizontal="center" vertical="center"/>
    </xf>
    <xf numFmtId="0" fontId="3" fillId="2" borderId="2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0" fillId="2" borderId="25" xfId="0" applyFill="1" applyBorder="1" applyAlignment="1">
      <alignment horizontal="center"/>
    </xf>
    <xf numFmtId="0" fontId="0" fillId="2" borderId="9" xfId="0" applyFill="1" applyBorder="1" applyAlignment="1">
      <alignment horizontal="center"/>
    </xf>
    <xf numFmtId="0" fontId="0" fillId="2" borderId="30" xfId="0" applyFill="1" applyBorder="1" applyAlignment="1">
      <alignment horizontal="center"/>
    </xf>
    <xf numFmtId="0" fontId="0" fillId="2" borderId="29" xfId="0" applyFill="1" applyBorder="1" applyAlignment="1">
      <alignment horizontal="center"/>
    </xf>
    <xf numFmtId="0" fontId="0" fillId="2" borderId="31" xfId="0" applyFill="1" applyBorder="1" applyAlignment="1">
      <alignment horizontal="center"/>
    </xf>
    <xf numFmtId="0" fontId="0" fillId="2" borderId="32" xfId="0" applyFill="1" applyBorder="1" applyAlignment="1">
      <alignment horizontal="center"/>
    </xf>
    <xf numFmtId="0" fontId="0" fillId="2" borderId="1" xfId="0" applyFill="1" applyBorder="1" applyAlignment="1">
      <alignment horizontal="center" wrapText="1"/>
    </xf>
    <xf numFmtId="0" fontId="0" fillId="2" borderId="0" xfId="0" applyFill="1" applyBorder="1" applyAlignment="1">
      <alignment horizontal="center" wrapText="1"/>
    </xf>
    <xf numFmtId="0" fontId="0" fillId="2" borderId="19" xfId="0" applyFill="1" applyBorder="1" applyAlignment="1">
      <alignment horizontal="center" wrapText="1"/>
    </xf>
    <xf numFmtId="0" fontId="0" fillId="2" borderId="4" xfId="0" applyFill="1" applyBorder="1" applyAlignment="1">
      <alignment horizontal="center" wrapText="1"/>
    </xf>
    <xf numFmtId="0" fontId="12" fillId="2" borderId="20"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25" xfId="0" applyFont="1" applyFill="1" applyBorder="1" applyAlignment="1">
      <alignment horizontal="center" vertical="center"/>
    </xf>
    <xf numFmtId="0" fontId="12" fillId="2" borderId="23" xfId="0" applyFont="1" applyFill="1" applyBorder="1" applyAlignment="1">
      <alignment horizontal="center" vertical="center"/>
    </xf>
    <xf numFmtId="0" fontId="0" fillId="2" borderId="28" xfId="0" applyFont="1" applyFill="1" applyBorder="1" applyAlignment="1">
      <alignment horizontal="center" vertical="center" wrapText="1"/>
    </xf>
    <xf numFmtId="0" fontId="0" fillId="2" borderId="29" xfId="0" applyFont="1" applyFill="1" applyBorder="1" applyAlignment="1">
      <alignment horizontal="center" vertical="center" wrapText="1"/>
    </xf>
    <xf numFmtId="0" fontId="2" fillId="3" borderId="0" xfId="0" applyFont="1" applyFill="1" applyAlignment="1">
      <alignment horizontal="left"/>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1" xfId="0" applyFont="1" applyFill="1" applyBorder="1" applyAlignment="1">
      <alignment horizontal="center" vertical="center"/>
    </xf>
    <xf numFmtId="0" fontId="2" fillId="2" borderId="18" xfId="0" applyFont="1" applyFill="1" applyBorder="1" applyAlignment="1">
      <alignment horizontal="center" vertical="center"/>
    </xf>
    <xf numFmtId="0" fontId="0" fillId="2" borderId="13" xfId="0" applyFill="1" applyBorder="1" applyAlignment="1">
      <alignment horizontal="center" vertical="center"/>
    </xf>
    <xf numFmtId="0" fontId="0" fillId="2" borderId="15" xfId="0" applyFill="1" applyBorder="1" applyAlignment="1">
      <alignment horizontal="center" vertical="center"/>
    </xf>
    <xf numFmtId="0" fontId="0" fillId="2" borderId="13" xfId="0" applyFill="1" applyBorder="1" applyAlignment="1">
      <alignment horizontal="center" vertical="top" wrapText="1"/>
    </xf>
    <xf numFmtId="0" fontId="0" fillId="2" borderId="6" xfId="0" applyFill="1" applyBorder="1" applyAlignment="1">
      <alignment horizontal="center" vertical="top" wrapText="1"/>
    </xf>
    <xf numFmtId="0" fontId="0" fillId="2" borderId="15" xfId="0" applyFill="1" applyBorder="1" applyAlignment="1">
      <alignment horizontal="center" vertical="top" wrapText="1"/>
    </xf>
    <xf numFmtId="0" fontId="0" fillId="2" borderId="18" xfId="0" applyFill="1" applyBorder="1" applyAlignment="1">
      <alignment horizontal="center" vertical="top" wrapText="1"/>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18" xfId="0" applyFill="1" applyBorder="1" applyAlignment="1">
      <alignment horizontal="center" vertical="center" wrapText="1"/>
    </xf>
    <xf numFmtId="0" fontId="2" fillId="2" borderId="33" xfId="0" applyFont="1" applyFill="1" applyBorder="1" applyAlignment="1">
      <alignment horizontal="center"/>
    </xf>
    <xf numFmtId="0" fontId="2" fillId="2" borderId="34" xfId="0" applyFont="1" applyFill="1" applyBorder="1" applyAlignment="1">
      <alignment horizontal="center"/>
    </xf>
    <xf numFmtId="0" fontId="2" fillId="2" borderId="35" xfId="0" applyFont="1" applyFill="1" applyBorder="1" applyAlignment="1">
      <alignment horizontal="center"/>
    </xf>
    <xf numFmtId="0" fontId="2" fillId="2" borderId="36" xfId="0" applyFont="1" applyFill="1" applyBorder="1" applyAlignment="1">
      <alignment horizontal="center"/>
    </xf>
    <xf numFmtId="0" fontId="2" fillId="6" borderId="6" xfId="0" applyFont="1" applyFill="1" applyBorder="1" applyAlignment="1">
      <alignment horizontal="center" wrapText="1"/>
    </xf>
    <xf numFmtId="0" fontId="2" fillId="6" borderId="4" xfId="0" applyFont="1" applyFill="1" applyBorder="1" applyAlignment="1">
      <alignment horizontal="center" wrapText="1"/>
    </xf>
    <xf numFmtId="0" fontId="2" fillId="6" borderId="7" xfId="0" applyFont="1" applyFill="1" applyBorder="1" applyAlignment="1">
      <alignment horizontal="center"/>
    </xf>
    <xf numFmtId="0" fontId="2" fillId="6" borderId="23" xfId="0" applyFont="1" applyFill="1" applyBorder="1" applyAlignment="1">
      <alignment horizontal="center"/>
    </xf>
    <xf numFmtId="0" fontId="0" fillId="5" borderId="4" xfId="0" applyFill="1" applyBorder="1" applyAlignment="1">
      <alignment horizontal="center" vertical="center"/>
    </xf>
    <xf numFmtId="0" fontId="0" fillId="2" borderId="6" xfId="0" applyFill="1" applyBorder="1" applyAlignment="1">
      <alignment horizontal="left" vertical="top" wrapText="1"/>
    </xf>
    <xf numFmtId="0" fontId="0" fillId="2" borderId="0" xfId="0" applyFill="1" applyAlignment="1">
      <alignment horizontal="left" vertical="top" wrapText="1"/>
    </xf>
    <xf numFmtId="0" fontId="2" fillId="7" borderId="8" xfId="0" applyFont="1" applyFill="1" applyBorder="1" applyAlignment="1">
      <alignment horizontal="left" vertical="center"/>
    </xf>
    <xf numFmtId="0" fontId="2" fillId="7" borderId="0" xfId="0" applyFont="1" applyFill="1" applyBorder="1" applyAlignment="1">
      <alignment horizontal="left" vertical="center"/>
    </xf>
    <xf numFmtId="0" fontId="0" fillId="7" borderId="0" xfId="0" applyFill="1" applyBorder="1" applyAlignment="1">
      <alignment horizontal="center"/>
    </xf>
    <xf numFmtId="0" fontId="0" fillId="7" borderId="11" xfId="0" applyFill="1" applyBorder="1" applyAlignment="1">
      <alignment horizontal="center"/>
    </xf>
    <xf numFmtId="0" fontId="0" fillId="7" borderId="9" xfId="0" applyFill="1" applyBorder="1" applyAlignment="1">
      <alignment horizontal="center" vertical="center"/>
    </xf>
    <xf numFmtId="0" fontId="0" fillId="7" borderId="12" xfId="0" applyFill="1" applyBorder="1" applyAlignment="1">
      <alignment horizontal="center" vertical="center"/>
    </xf>
    <xf numFmtId="0" fontId="5" fillId="2" borderId="1"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5" borderId="1" xfId="0" applyFont="1" applyFill="1" applyBorder="1" applyAlignment="1">
      <alignment horizontal="center" vertical="center"/>
    </xf>
    <xf numFmtId="0" fontId="0" fillId="5" borderId="0" xfId="0" applyFont="1" applyFill="1" applyBorder="1" applyAlignment="1">
      <alignment horizontal="center" vertical="center"/>
    </xf>
    <xf numFmtId="0" fontId="0" fillId="5" borderId="4" xfId="0" applyFont="1" applyFill="1" applyBorder="1" applyAlignment="1">
      <alignment horizontal="center" vertical="center"/>
    </xf>
    <xf numFmtId="0" fontId="0" fillId="5" borderId="25" xfId="0" applyFont="1" applyFill="1" applyBorder="1" applyAlignment="1">
      <alignment horizontal="center" vertical="center"/>
    </xf>
    <xf numFmtId="0" fontId="0" fillId="5" borderId="9" xfId="0" applyFont="1" applyFill="1" applyBorder="1" applyAlignment="1">
      <alignment horizontal="center" vertical="center"/>
    </xf>
    <xf numFmtId="0" fontId="0" fillId="5" borderId="23"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4" xfId="0" applyFont="1" applyFill="1" applyBorder="1" applyAlignment="1">
      <alignment horizontal="center" vertical="center"/>
    </xf>
    <xf numFmtId="0" fontId="3" fillId="2" borderId="0" xfId="0" applyFont="1" applyFill="1" applyBorder="1" applyAlignment="1">
      <alignment horizontal="left" vertical="top" wrapText="1"/>
    </xf>
    <xf numFmtId="0" fontId="0" fillId="4" borderId="19" xfId="0" applyFill="1" applyBorder="1" applyAlignment="1">
      <alignment horizontal="left" vertical="center" wrapText="1"/>
    </xf>
    <xf numFmtId="0" fontId="0" fillId="4" borderId="4" xfId="0" applyFill="1" applyBorder="1" applyAlignment="1">
      <alignment horizontal="left" vertical="center" wrapText="1"/>
    </xf>
    <xf numFmtId="0" fontId="0" fillId="4" borderId="23" xfId="0" applyFill="1" applyBorder="1" applyAlignment="1">
      <alignment horizontal="left" vertical="center" wrapText="1"/>
    </xf>
    <xf numFmtId="0" fontId="3" fillId="2" borderId="20" xfId="0" applyFont="1" applyFill="1" applyBorder="1" applyAlignment="1">
      <alignment horizontal="center"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265</xdr:row>
          <xdr:rowOff>28575</xdr:rowOff>
        </xdr:from>
        <xdr:to>
          <xdr:col>3</xdr:col>
          <xdr:colOff>590550</xdr:colOff>
          <xdr:row>266</xdr:row>
          <xdr:rowOff>152400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D1. Aanleg groene voorbeeldtuin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9</xdr:row>
          <xdr:rowOff>95250</xdr:rowOff>
        </xdr:from>
        <xdr:to>
          <xdr:col>7</xdr:col>
          <xdr:colOff>85725</xdr:colOff>
          <xdr:row>9</xdr:row>
          <xdr:rowOff>314325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Sociale woningbouw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9</xdr:row>
          <xdr:rowOff>95250</xdr:rowOff>
        </xdr:from>
        <xdr:to>
          <xdr:col>10</xdr:col>
          <xdr:colOff>371475</xdr:colOff>
          <xdr:row>9</xdr:row>
          <xdr:rowOff>304800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Middensegment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9</xdr:row>
          <xdr:rowOff>104775</xdr:rowOff>
        </xdr:from>
        <xdr:to>
          <xdr:col>14</xdr:col>
          <xdr:colOff>447675</xdr:colOff>
          <xdr:row>9</xdr:row>
          <xdr:rowOff>314325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Topsegment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10</xdr:row>
          <xdr:rowOff>66675</xdr:rowOff>
        </xdr:from>
        <xdr:to>
          <xdr:col>5</xdr:col>
          <xdr:colOff>419100</xdr:colOff>
          <xdr:row>11</xdr:row>
          <xdr:rowOff>85725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Opstalgebonden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10</xdr:row>
          <xdr:rowOff>66675</xdr:rowOff>
        </xdr:from>
        <xdr:to>
          <xdr:col>7</xdr:col>
          <xdr:colOff>419100</xdr:colOff>
          <xdr:row>11</xdr:row>
          <xdr:rowOff>85725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Ook buitenruimte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xdr:row>
          <xdr:rowOff>66675</xdr:rowOff>
        </xdr:from>
        <xdr:to>
          <xdr:col>9</xdr:col>
          <xdr:colOff>419100</xdr:colOff>
          <xdr:row>11</xdr:row>
          <xdr:rowOff>85725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Opstalgebonden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10</xdr:row>
          <xdr:rowOff>66675</xdr:rowOff>
        </xdr:from>
        <xdr:to>
          <xdr:col>11</xdr:col>
          <xdr:colOff>419100</xdr:colOff>
          <xdr:row>11</xdr:row>
          <xdr:rowOff>85725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Ook buitenruimte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10</xdr:row>
          <xdr:rowOff>66675</xdr:rowOff>
        </xdr:from>
        <xdr:to>
          <xdr:col>13</xdr:col>
          <xdr:colOff>419100</xdr:colOff>
          <xdr:row>11</xdr:row>
          <xdr:rowOff>85725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Opstalgebonden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10</xdr:row>
          <xdr:rowOff>66675</xdr:rowOff>
        </xdr:from>
        <xdr:to>
          <xdr:col>15</xdr:col>
          <xdr:colOff>419100</xdr:colOff>
          <xdr:row>11</xdr:row>
          <xdr:rowOff>85725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Ook buitenruimte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56</xdr:row>
          <xdr:rowOff>19050</xdr:rowOff>
        </xdr:from>
        <xdr:to>
          <xdr:col>4</xdr:col>
          <xdr:colOff>0</xdr:colOff>
          <xdr:row>58</xdr:row>
          <xdr:rowOff>180975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A1. Gierzwaluw*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59</xdr:row>
          <xdr:rowOff>19050</xdr:rowOff>
        </xdr:from>
        <xdr:to>
          <xdr:col>4</xdr:col>
          <xdr:colOff>0</xdr:colOff>
          <xdr:row>61</xdr:row>
          <xdr:rowOff>180975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A2. Huismus*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62</xdr:row>
          <xdr:rowOff>19050</xdr:rowOff>
        </xdr:from>
        <xdr:to>
          <xdr:col>4</xdr:col>
          <xdr:colOff>0</xdr:colOff>
          <xdr:row>64</xdr:row>
          <xdr:rowOff>180975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A3. Gewone Dwergvleermuis*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65</xdr:row>
          <xdr:rowOff>19050</xdr:rowOff>
        </xdr:from>
        <xdr:to>
          <xdr:col>4</xdr:col>
          <xdr:colOff>0</xdr:colOff>
          <xdr:row>67</xdr:row>
          <xdr:rowOff>180975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A4. Zwarte roodstaart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68</xdr:row>
          <xdr:rowOff>19050</xdr:rowOff>
        </xdr:from>
        <xdr:to>
          <xdr:col>4</xdr:col>
          <xdr:colOff>0</xdr:colOff>
          <xdr:row>70</xdr:row>
          <xdr:rowOff>180975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A5. Bijen en vlinders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71</xdr:row>
          <xdr:rowOff>19050</xdr:rowOff>
        </xdr:from>
        <xdr:to>
          <xdr:col>4</xdr:col>
          <xdr:colOff>0</xdr:colOff>
          <xdr:row>73</xdr:row>
          <xdr:rowOff>180975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A6. Huiszwaluw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74</xdr:row>
          <xdr:rowOff>19050</xdr:rowOff>
        </xdr:from>
        <xdr:to>
          <xdr:col>4</xdr:col>
          <xdr:colOff>0</xdr:colOff>
          <xdr:row>76</xdr:row>
          <xdr:rowOff>180975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A7. Vrije maatregel: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101</xdr:row>
          <xdr:rowOff>19050</xdr:rowOff>
        </xdr:from>
        <xdr:to>
          <xdr:col>4</xdr:col>
          <xdr:colOff>0</xdr:colOff>
          <xdr:row>103</xdr:row>
          <xdr:rowOff>180975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B1. Groen plat dak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104</xdr:row>
          <xdr:rowOff>19050</xdr:rowOff>
        </xdr:from>
        <xdr:to>
          <xdr:col>4</xdr:col>
          <xdr:colOff>0</xdr:colOff>
          <xdr:row>106</xdr:row>
          <xdr:rowOff>180975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B2. Hellend sedumdak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107</xdr:row>
          <xdr:rowOff>19050</xdr:rowOff>
        </xdr:from>
        <xdr:to>
          <xdr:col>4</xdr:col>
          <xdr:colOff>0</xdr:colOff>
          <xdr:row>109</xdr:row>
          <xdr:rowOff>180975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B3. Groene gevel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110</xdr:row>
          <xdr:rowOff>19050</xdr:rowOff>
        </xdr:from>
        <xdr:to>
          <xdr:col>4</xdr:col>
          <xdr:colOff>0</xdr:colOff>
          <xdr:row>112</xdr:row>
          <xdr:rowOff>180975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B4. Geveltuin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113</xdr:row>
          <xdr:rowOff>19050</xdr:rowOff>
        </xdr:from>
        <xdr:to>
          <xdr:col>4</xdr:col>
          <xdr:colOff>0</xdr:colOff>
          <xdr:row>116</xdr:row>
          <xdr:rowOff>180975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B5. Vleermuisvriendelijke/geen verlichting (bij alle woningen rekening houden met beperkte lichtuitstraling)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121</xdr:row>
          <xdr:rowOff>19050</xdr:rowOff>
        </xdr:from>
        <xdr:to>
          <xdr:col>4</xdr:col>
          <xdr:colOff>0</xdr:colOff>
          <xdr:row>123</xdr:row>
          <xdr:rowOff>180975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B7. Groene erfafscheiding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600075</xdr:colOff>
          <xdr:row>124</xdr:row>
          <xdr:rowOff>161925</xdr:rowOff>
        </xdr:from>
        <xdr:to>
          <xdr:col>3</xdr:col>
          <xdr:colOff>504825</xdr:colOff>
          <xdr:row>128</xdr:row>
          <xdr:rowOff>161925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B8. Egelpassages ('egelsnelweg' - alle tuinen egelpasseerbaar d.m. v. groene erfafscheidingen / openingetjes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117</xdr:row>
          <xdr:rowOff>19050</xdr:rowOff>
        </xdr:from>
        <xdr:to>
          <xdr:col>4</xdr:col>
          <xdr:colOff>0</xdr:colOff>
          <xdr:row>119</xdr:row>
          <xdr:rowOff>180975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B6. Vrije maatregel: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129</xdr:row>
          <xdr:rowOff>104775</xdr:rowOff>
        </xdr:from>
        <xdr:to>
          <xdr:col>3</xdr:col>
          <xdr:colOff>495300</xdr:colOff>
          <xdr:row>132</xdr:row>
          <xdr:rowOff>76200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B9. Inheemse boom 2e/3e grootte of 3 struiken aanplanten in tuin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133</xdr:row>
          <xdr:rowOff>9525</xdr:rowOff>
        </xdr:from>
        <xdr:to>
          <xdr:col>3</xdr:col>
          <xdr:colOff>409575</xdr:colOff>
          <xdr:row>135</xdr:row>
          <xdr:rowOff>171450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B10. Binnen hele project alleen noodzakelijke verharding in bv. (voor)tuinen, oprit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137</xdr:row>
          <xdr:rowOff>19050</xdr:rowOff>
        </xdr:from>
        <xdr:to>
          <xdr:col>4</xdr:col>
          <xdr:colOff>0</xdr:colOff>
          <xdr:row>139</xdr:row>
          <xdr:rowOff>180975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B11. Vrije maatregel:…………….**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166</xdr:row>
          <xdr:rowOff>19050</xdr:rowOff>
        </xdr:from>
        <xdr:to>
          <xdr:col>4</xdr:col>
          <xdr:colOff>0</xdr:colOff>
          <xdr:row>168</xdr:row>
          <xdr:rowOff>180975</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C1. Nestkast voor de boomklever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169</xdr:row>
          <xdr:rowOff>19050</xdr:rowOff>
        </xdr:from>
        <xdr:to>
          <xdr:col>4</xdr:col>
          <xdr:colOff>0</xdr:colOff>
          <xdr:row>171</xdr:row>
          <xdr:rowOff>180975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C2. Nestkast grote bonte specht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172</xdr:row>
          <xdr:rowOff>19050</xdr:rowOff>
        </xdr:from>
        <xdr:to>
          <xdr:col>4</xdr:col>
          <xdr:colOff>0</xdr:colOff>
          <xdr:row>174</xdr:row>
          <xdr:rowOff>180975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C3. Nestkast voor steenuil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175</xdr:row>
          <xdr:rowOff>19050</xdr:rowOff>
        </xdr:from>
        <xdr:to>
          <xdr:col>4</xdr:col>
          <xdr:colOff>0</xdr:colOff>
          <xdr:row>177</xdr:row>
          <xdr:rowOff>180975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C4. Nestkast voor bosuil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178</xdr:row>
          <xdr:rowOff>19050</xdr:rowOff>
        </xdr:from>
        <xdr:to>
          <xdr:col>4</xdr:col>
          <xdr:colOff>0</xdr:colOff>
          <xdr:row>180</xdr:row>
          <xdr:rowOff>180975</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C5. Vleermuiskast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181</xdr:row>
          <xdr:rowOff>19050</xdr:rowOff>
        </xdr:from>
        <xdr:to>
          <xdr:col>4</xdr:col>
          <xdr:colOff>0</xdr:colOff>
          <xdr:row>183</xdr:row>
          <xdr:rowOff>180975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C6. Nest voor ooievaar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184</xdr:row>
          <xdr:rowOff>19050</xdr:rowOff>
        </xdr:from>
        <xdr:to>
          <xdr:col>4</xdr:col>
          <xdr:colOff>0</xdr:colOff>
          <xdr:row>186</xdr:row>
          <xdr:rowOff>180975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C7. Vrije maatregel:………………….*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190</xdr:row>
          <xdr:rowOff>19050</xdr:rowOff>
        </xdr:from>
        <xdr:to>
          <xdr:col>4</xdr:col>
          <xdr:colOff>0</xdr:colOff>
          <xdr:row>192</xdr:row>
          <xdr:rowOff>180975</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C8. Extensief maaibeheer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193</xdr:row>
          <xdr:rowOff>19050</xdr:rowOff>
        </xdr:from>
        <xdr:to>
          <xdr:col>4</xdr:col>
          <xdr:colOff>0</xdr:colOff>
          <xdr:row>195</xdr:row>
          <xdr:rowOff>180975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C9. Vergroenen en verfraaien van bermen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196</xdr:row>
          <xdr:rowOff>19050</xdr:rowOff>
        </xdr:from>
        <xdr:to>
          <xdr:col>3</xdr:col>
          <xdr:colOff>400050</xdr:colOff>
          <xdr:row>198</xdr:row>
          <xdr:rowOff>180975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C10. Cluster van 3 inheemse bomen van 1e grootte aanplanten of behouden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199</xdr:row>
          <xdr:rowOff>19050</xdr:rowOff>
        </xdr:from>
        <xdr:to>
          <xdr:col>4</xdr:col>
          <xdr:colOff>0</xdr:colOff>
          <xdr:row>201</xdr:row>
          <xdr:rowOff>180975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C11. Rij van &gt;10 inheemse bomen van 1e grootte aanplanten of behouden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202</xdr:row>
          <xdr:rowOff>19050</xdr:rowOff>
        </xdr:from>
        <xdr:to>
          <xdr:col>4</xdr:col>
          <xdr:colOff>0</xdr:colOff>
          <xdr:row>204</xdr:row>
          <xdr:rowOff>180975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C12. Takkenril/ stobbenwal aanleggen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205</xdr:row>
          <xdr:rowOff>19050</xdr:rowOff>
        </xdr:from>
        <xdr:to>
          <xdr:col>4</xdr:col>
          <xdr:colOff>0</xdr:colOff>
          <xdr:row>207</xdr:row>
          <xdr:rowOff>180975</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C13. Vogel- of vlinderbosje aanleggen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208</xdr:row>
          <xdr:rowOff>19050</xdr:rowOff>
        </xdr:from>
        <xdr:to>
          <xdr:col>3</xdr:col>
          <xdr:colOff>457200</xdr:colOff>
          <xdr:row>210</xdr:row>
          <xdr:rowOff>180975</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C14. Aanleg haag (minimale lengte 100 meter)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211</xdr:row>
          <xdr:rowOff>19050</xdr:rowOff>
        </xdr:from>
        <xdr:to>
          <xdr:col>4</xdr:col>
          <xdr:colOff>0</xdr:colOff>
          <xdr:row>213</xdr:row>
          <xdr:rowOff>180975</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C15. Faunapassage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214</xdr:row>
          <xdr:rowOff>19050</xdr:rowOff>
        </xdr:from>
        <xdr:to>
          <xdr:col>3</xdr:col>
          <xdr:colOff>466725</xdr:colOff>
          <xdr:row>216</xdr:row>
          <xdr:rowOff>180975</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C16. Pocketpark (minipark van min. 250m2)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217</xdr:row>
          <xdr:rowOff>19050</xdr:rowOff>
        </xdr:from>
        <xdr:to>
          <xdr:col>3</xdr:col>
          <xdr:colOff>476250</xdr:colOff>
          <xdr:row>219</xdr:row>
          <xdr:rowOff>180975</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C17. Verbinden groenstructuren op zelf gekozen manier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220</xdr:row>
          <xdr:rowOff>19050</xdr:rowOff>
        </xdr:from>
        <xdr:to>
          <xdr:col>4</xdr:col>
          <xdr:colOff>0</xdr:colOff>
          <xdr:row>222</xdr:row>
          <xdr:rowOff>180975</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C18. Beperken verharding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223</xdr:row>
          <xdr:rowOff>19050</xdr:rowOff>
        </xdr:from>
        <xdr:to>
          <xdr:col>3</xdr:col>
          <xdr:colOff>523875</xdr:colOff>
          <xdr:row>225</xdr:row>
          <xdr:rowOff>180975</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C19. Geen buitenverlichting bij of op groen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226</xdr:row>
          <xdr:rowOff>19050</xdr:rowOff>
        </xdr:from>
        <xdr:to>
          <xdr:col>4</xdr:col>
          <xdr:colOff>0</xdr:colOff>
          <xdr:row>228</xdr:row>
          <xdr:rowOff>180975</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C20. Vrije maatregel:………………….*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230</xdr:row>
          <xdr:rowOff>19050</xdr:rowOff>
        </xdr:from>
        <xdr:to>
          <xdr:col>4</xdr:col>
          <xdr:colOff>0</xdr:colOff>
          <xdr:row>232</xdr:row>
          <xdr:rowOff>180975</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C21. Natuurvriendelijke oever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233</xdr:row>
          <xdr:rowOff>19050</xdr:rowOff>
        </xdr:from>
        <xdr:to>
          <xdr:col>4</xdr:col>
          <xdr:colOff>0</xdr:colOff>
          <xdr:row>235</xdr:row>
          <xdr:rowOff>180975</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C22. Ecologische wadi of bodempassage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236</xdr:row>
          <xdr:rowOff>19050</xdr:rowOff>
        </xdr:from>
        <xdr:to>
          <xdr:col>4</xdr:col>
          <xdr:colOff>0</xdr:colOff>
          <xdr:row>238</xdr:row>
          <xdr:rowOff>180975</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C23. Amfibieënpoel (minimaal 30 m2)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239</xdr:row>
          <xdr:rowOff>19050</xdr:rowOff>
        </xdr:from>
        <xdr:to>
          <xdr:col>4</xdr:col>
          <xdr:colOff>0</xdr:colOff>
          <xdr:row>241</xdr:row>
          <xdr:rowOff>180975</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C24. IJsvogelwand- of oever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242</xdr:row>
          <xdr:rowOff>19050</xdr:rowOff>
        </xdr:from>
        <xdr:to>
          <xdr:col>4</xdr:col>
          <xdr:colOff>0</xdr:colOff>
          <xdr:row>244</xdr:row>
          <xdr:rowOff>180975</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C25. Vrije maatregel:………………….*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267</xdr:row>
          <xdr:rowOff>38100</xdr:rowOff>
        </xdr:from>
        <xdr:to>
          <xdr:col>3</xdr:col>
          <xdr:colOff>590550</xdr:colOff>
          <xdr:row>268</xdr:row>
          <xdr:rowOff>161925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D2. Tuinklaarpakket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269</xdr:row>
          <xdr:rowOff>190500</xdr:rowOff>
        </xdr:from>
        <xdr:to>
          <xdr:col>3</xdr:col>
          <xdr:colOff>581025</xdr:colOff>
          <xdr:row>271</xdr:row>
          <xdr:rowOff>180975</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D3. Faciliteren van tuinontwerpsessies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273</xdr:row>
          <xdr:rowOff>0</xdr:rowOff>
        </xdr:from>
        <xdr:to>
          <xdr:col>3</xdr:col>
          <xdr:colOff>581025</xdr:colOff>
          <xdr:row>274</xdr:row>
          <xdr:rowOff>161925</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D4. Biodiversiteitspakket aanbieden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275</xdr:row>
          <xdr:rowOff>0</xdr:rowOff>
        </xdr:from>
        <xdr:to>
          <xdr:col>3</xdr:col>
          <xdr:colOff>590550</xdr:colOff>
          <xdr:row>277</xdr:row>
          <xdr:rowOff>9525</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D5. Eigen initiatief: in overleg</a:t>
              </a:r>
            </a:p>
          </xdr:txBody>
        </xdr:sp>
        <xdr:clientData/>
      </xdr:twoCellAnchor>
    </mc:Choice>
    <mc:Fallback/>
  </mc:AlternateContent>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U281"/>
  <sheetViews>
    <sheetView tabSelected="1" zoomScale="90" zoomScaleNormal="90" workbookViewId="0">
      <selection activeCell="K39" sqref="K39:P40"/>
    </sheetView>
  </sheetViews>
  <sheetFormatPr defaultRowHeight="15" x14ac:dyDescent="0.25"/>
  <cols>
    <col min="2" max="2" width="6.85546875" customWidth="1"/>
    <col min="3" max="3" width="10.7109375" customWidth="1"/>
  </cols>
  <sheetData>
    <row r="2" spans="2:18" ht="18" customHeight="1" x14ac:dyDescent="0.25">
      <c r="B2" s="76" t="s">
        <v>167</v>
      </c>
      <c r="C2" s="76"/>
      <c r="D2" s="76"/>
      <c r="E2" s="76"/>
      <c r="F2" s="76"/>
      <c r="G2" s="76"/>
      <c r="H2" s="76"/>
      <c r="I2" s="76"/>
      <c r="J2" s="76"/>
      <c r="K2" s="76"/>
      <c r="L2" s="76"/>
      <c r="M2" s="76"/>
      <c r="N2" s="76"/>
      <c r="O2" s="76"/>
      <c r="P2" s="76"/>
      <c r="Q2" s="76"/>
      <c r="R2" s="76"/>
    </row>
    <row r="3" spans="2:18" ht="15" customHeight="1" x14ac:dyDescent="0.25">
      <c r="B3" s="76"/>
      <c r="C3" s="76"/>
      <c r="D3" s="76"/>
      <c r="E3" s="76"/>
      <c r="F3" s="76"/>
      <c r="G3" s="76"/>
      <c r="H3" s="76"/>
      <c r="I3" s="76"/>
      <c r="J3" s="76"/>
      <c r="K3" s="76"/>
      <c r="L3" s="76"/>
      <c r="M3" s="76"/>
      <c r="N3" s="76"/>
      <c r="O3" s="76"/>
      <c r="P3" s="76"/>
      <c r="Q3" s="76"/>
      <c r="R3" s="76"/>
    </row>
    <row r="4" spans="2:18" x14ac:dyDescent="0.25">
      <c r="B4" s="75" t="s">
        <v>0</v>
      </c>
      <c r="C4" s="75"/>
      <c r="D4" s="75"/>
      <c r="E4" s="75"/>
      <c r="F4" s="75"/>
      <c r="G4" s="75"/>
      <c r="H4" s="75"/>
      <c r="I4" s="75"/>
      <c r="J4" s="75"/>
      <c r="K4" s="75"/>
      <c r="L4" s="75"/>
      <c r="M4" s="75"/>
      <c r="N4" s="75"/>
      <c r="O4" s="75"/>
      <c r="P4" s="75"/>
      <c r="Q4" s="75"/>
      <c r="R4" s="75"/>
    </row>
    <row r="5" spans="2:18" x14ac:dyDescent="0.25">
      <c r="B5" s="5"/>
      <c r="C5" s="5"/>
      <c r="D5" s="5"/>
      <c r="E5" s="5"/>
      <c r="F5" s="5"/>
      <c r="G5" s="5"/>
      <c r="H5" s="5"/>
      <c r="I5" s="5"/>
      <c r="J5" s="5"/>
      <c r="K5" s="5"/>
      <c r="L5" s="5"/>
      <c r="M5" s="4"/>
      <c r="N5" s="4"/>
      <c r="O5" s="4"/>
      <c r="P5" s="4"/>
      <c r="Q5" s="4"/>
      <c r="R5" s="4"/>
    </row>
    <row r="6" spans="2:18" x14ac:dyDescent="0.25">
      <c r="B6" s="8" t="s">
        <v>149</v>
      </c>
      <c r="C6" s="206" t="s">
        <v>103</v>
      </c>
      <c r="D6" s="206"/>
      <c r="E6" s="206"/>
      <c r="F6" s="206"/>
      <c r="G6" s="206"/>
      <c r="H6" s="206"/>
      <c r="I6" s="206"/>
      <c r="J6" s="206"/>
      <c r="K6" s="206"/>
      <c r="L6" s="206"/>
      <c r="M6" s="9"/>
      <c r="N6" s="9"/>
      <c r="O6" s="9"/>
      <c r="P6" s="9"/>
      <c r="Q6" s="9"/>
      <c r="R6" s="9"/>
    </row>
    <row r="7" spans="2:18" ht="15" customHeight="1" x14ac:dyDescent="0.25">
      <c r="B7" s="62" t="s">
        <v>1</v>
      </c>
      <c r="C7" s="62"/>
      <c r="D7" s="62"/>
      <c r="E7" s="62"/>
      <c r="F7" s="62"/>
      <c r="G7" s="62"/>
      <c r="H7" s="62"/>
      <c r="I7" s="62"/>
      <c r="J7" s="62"/>
      <c r="K7" s="62"/>
      <c r="L7" s="62"/>
      <c r="M7" s="62"/>
      <c r="N7" s="62"/>
      <c r="O7" s="62"/>
      <c r="P7" s="62"/>
      <c r="Q7" s="62"/>
      <c r="R7" s="62"/>
    </row>
    <row r="8" spans="2:18" x14ac:dyDescent="0.25">
      <c r="B8" s="62"/>
      <c r="C8" s="62"/>
      <c r="D8" s="62"/>
      <c r="E8" s="62"/>
      <c r="F8" s="62"/>
      <c r="G8" s="62"/>
      <c r="H8" s="62"/>
      <c r="I8" s="62"/>
      <c r="J8" s="62"/>
      <c r="K8" s="62"/>
      <c r="L8" s="62"/>
      <c r="M8" s="62"/>
      <c r="N8" s="62"/>
      <c r="O8" s="62"/>
      <c r="P8" s="62"/>
      <c r="Q8" s="62"/>
      <c r="R8" s="62"/>
    </row>
    <row r="9" spans="2:18" ht="15.75" thickBot="1" x14ac:dyDescent="0.3">
      <c r="B9" s="31"/>
      <c r="C9" s="32"/>
      <c r="D9" s="32"/>
      <c r="E9" s="32"/>
      <c r="F9" s="32"/>
      <c r="G9" s="32"/>
      <c r="H9" s="32"/>
      <c r="I9" s="32"/>
      <c r="J9" s="32"/>
      <c r="K9" s="32"/>
      <c r="L9" s="32"/>
      <c r="M9" s="32"/>
      <c r="N9" s="32"/>
      <c r="O9" s="32"/>
      <c r="P9" s="9"/>
      <c r="Q9" s="9"/>
      <c r="R9" s="9"/>
    </row>
    <row r="10" spans="2:18" ht="30" customHeight="1" x14ac:dyDescent="0.25">
      <c r="B10" s="4"/>
      <c r="C10" s="204" t="s">
        <v>155</v>
      </c>
      <c r="D10" s="205"/>
      <c r="E10" s="190"/>
      <c r="F10" s="191"/>
      <c r="G10" s="191"/>
      <c r="H10" s="192"/>
      <c r="I10" s="190"/>
      <c r="J10" s="191"/>
      <c r="K10" s="191"/>
      <c r="L10" s="192"/>
      <c r="M10" s="190"/>
      <c r="N10" s="191"/>
      <c r="O10" s="191"/>
      <c r="P10" s="193"/>
      <c r="Q10" s="4"/>
      <c r="R10" s="4"/>
    </row>
    <row r="11" spans="2:18" x14ac:dyDescent="0.25">
      <c r="B11" s="4"/>
      <c r="C11" s="152" t="s">
        <v>154</v>
      </c>
      <c r="D11" s="194"/>
      <c r="E11" s="77"/>
      <c r="F11" s="78"/>
      <c r="G11" s="77"/>
      <c r="H11" s="78"/>
      <c r="I11" s="77"/>
      <c r="J11" s="78"/>
      <c r="K11" s="77"/>
      <c r="L11" s="78"/>
      <c r="M11" s="77"/>
      <c r="N11" s="78"/>
      <c r="O11" s="77"/>
      <c r="P11" s="188"/>
      <c r="Q11" s="4"/>
      <c r="R11" s="4"/>
    </row>
    <row r="12" spans="2:18" x14ac:dyDescent="0.25">
      <c r="B12" s="4"/>
      <c r="C12" s="48"/>
      <c r="D12" s="195"/>
      <c r="E12" s="79"/>
      <c r="F12" s="80"/>
      <c r="G12" s="79"/>
      <c r="H12" s="80"/>
      <c r="I12" s="79"/>
      <c r="J12" s="80"/>
      <c r="K12" s="79"/>
      <c r="L12" s="80"/>
      <c r="M12" s="79"/>
      <c r="N12" s="80"/>
      <c r="O12" s="79"/>
      <c r="P12" s="189"/>
      <c r="Q12" s="4"/>
      <c r="R12" s="4"/>
    </row>
    <row r="13" spans="2:18" x14ac:dyDescent="0.25">
      <c r="B13" s="4"/>
      <c r="C13" s="196"/>
      <c r="D13" s="197"/>
      <c r="E13" s="81"/>
      <c r="F13" s="82"/>
      <c r="G13" s="81"/>
      <c r="H13" s="82"/>
      <c r="I13" s="81"/>
      <c r="J13" s="82"/>
      <c r="K13" s="81"/>
      <c r="L13" s="82"/>
      <c r="M13" s="81"/>
      <c r="N13" s="82"/>
      <c r="O13" s="81"/>
      <c r="P13" s="164"/>
      <c r="Q13" s="4"/>
      <c r="R13" s="4"/>
    </row>
    <row r="14" spans="2:18" x14ac:dyDescent="0.25">
      <c r="B14" s="4"/>
      <c r="C14" s="122" t="s">
        <v>156</v>
      </c>
      <c r="D14" s="37"/>
      <c r="E14" s="198">
        <v>0</v>
      </c>
      <c r="F14" s="199"/>
      <c r="G14" s="198">
        <v>0</v>
      </c>
      <c r="H14" s="199"/>
      <c r="I14" s="198">
        <v>0</v>
      </c>
      <c r="J14" s="199"/>
      <c r="K14" s="198">
        <v>0</v>
      </c>
      <c r="L14" s="199"/>
      <c r="M14" s="198">
        <v>0</v>
      </c>
      <c r="N14" s="199"/>
      <c r="O14" s="198">
        <v>0</v>
      </c>
      <c r="P14" s="202"/>
      <c r="Q14" s="4"/>
      <c r="R14" s="4"/>
    </row>
    <row r="15" spans="2:18" x14ac:dyDescent="0.25">
      <c r="B15" s="4"/>
      <c r="C15" s="209"/>
      <c r="D15" s="38"/>
      <c r="E15" s="200"/>
      <c r="F15" s="201"/>
      <c r="G15" s="200"/>
      <c r="H15" s="201"/>
      <c r="I15" s="200"/>
      <c r="J15" s="201"/>
      <c r="K15" s="200"/>
      <c r="L15" s="201"/>
      <c r="M15" s="200"/>
      <c r="N15" s="201"/>
      <c r="O15" s="200"/>
      <c r="P15" s="203"/>
      <c r="Q15" s="4"/>
      <c r="R15" s="4"/>
    </row>
    <row r="16" spans="2:18" x14ac:dyDescent="0.25">
      <c r="B16" s="4"/>
      <c r="C16" s="116" t="s">
        <v>3</v>
      </c>
      <c r="D16" s="117"/>
      <c r="E16" s="173">
        <f>E14*2</f>
        <v>0</v>
      </c>
      <c r="F16" s="212"/>
      <c r="G16" s="173">
        <f>G14*3</f>
        <v>0</v>
      </c>
      <c r="H16" s="212"/>
      <c r="I16" s="173">
        <f>I14*4</f>
        <v>0</v>
      </c>
      <c r="J16" s="212"/>
      <c r="K16" s="173">
        <f>K14*6</f>
        <v>0</v>
      </c>
      <c r="L16" s="212"/>
      <c r="M16" s="173">
        <f>M14*6</f>
        <v>0</v>
      </c>
      <c r="N16" s="212"/>
      <c r="O16" s="173">
        <f>O14*9</f>
        <v>0</v>
      </c>
      <c r="P16" s="174"/>
      <c r="Q16" s="4"/>
      <c r="R16" s="4"/>
    </row>
    <row r="17" spans="2:18" x14ac:dyDescent="0.25">
      <c r="B17" s="4"/>
      <c r="C17" s="210"/>
      <c r="D17" s="211"/>
      <c r="E17" s="175"/>
      <c r="F17" s="213"/>
      <c r="G17" s="175"/>
      <c r="H17" s="213"/>
      <c r="I17" s="175"/>
      <c r="J17" s="213"/>
      <c r="K17" s="175"/>
      <c r="L17" s="213"/>
      <c r="M17" s="175"/>
      <c r="N17" s="213"/>
      <c r="O17" s="175"/>
      <c r="P17" s="176"/>
      <c r="Q17" s="4"/>
      <c r="R17" s="4"/>
    </row>
    <row r="18" spans="2:18" x14ac:dyDescent="0.25">
      <c r="B18" s="4"/>
      <c r="C18" s="184" t="s">
        <v>4</v>
      </c>
      <c r="D18" s="185"/>
      <c r="E18" s="177">
        <f>E16/4</f>
        <v>0</v>
      </c>
      <c r="F18" s="91"/>
      <c r="G18" s="177">
        <f>G16/2</f>
        <v>0</v>
      </c>
      <c r="H18" s="91"/>
      <c r="I18" s="177">
        <f>I16/4</f>
        <v>0</v>
      </c>
      <c r="J18" s="91"/>
      <c r="K18" s="177">
        <f>K16/2</f>
        <v>0</v>
      </c>
      <c r="L18" s="91"/>
      <c r="M18" s="177">
        <f>M16/4</f>
        <v>0</v>
      </c>
      <c r="N18" s="91"/>
      <c r="O18" s="177">
        <f>O16/2</f>
        <v>0</v>
      </c>
      <c r="P18" s="178"/>
      <c r="Q18" s="4"/>
      <c r="R18" s="4"/>
    </row>
    <row r="19" spans="2:18" x14ac:dyDescent="0.25">
      <c r="B19" s="4"/>
      <c r="C19" s="186"/>
      <c r="D19" s="187"/>
      <c r="E19" s="179"/>
      <c r="F19" s="93"/>
      <c r="G19" s="179"/>
      <c r="H19" s="93"/>
      <c r="I19" s="179"/>
      <c r="J19" s="93"/>
      <c r="K19" s="179"/>
      <c r="L19" s="93"/>
      <c r="M19" s="179"/>
      <c r="N19" s="93"/>
      <c r="O19" s="179"/>
      <c r="P19" s="180"/>
      <c r="Q19" s="4"/>
      <c r="R19" s="4"/>
    </row>
    <row r="20" spans="2:18" ht="15" customHeight="1" x14ac:dyDescent="0.25">
      <c r="B20" s="4"/>
      <c r="C20" s="123" t="s">
        <v>5</v>
      </c>
      <c r="D20" s="172"/>
      <c r="E20" s="104" t="s">
        <v>6</v>
      </c>
      <c r="F20" s="105"/>
      <c r="G20" s="105"/>
      <c r="H20" s="168"/>
      <c r="I20" s="104" t="s">
        <v>101</v>
      </c>
      <c r="J20" s="105"/>
      <c r="K20" s="105"/>
      <c r="L20" s="168"/>
      <c r="M20" s="104" t="s">
        <v>144</v>
      </c>
      <c r="N20" s="105"/>
      <c r="O20" s="105"/>
      <c r="P20" s="106"/>
      <c r="Q20" s="4"/>
      <c r="R20" s="4"/>
    </row>
    <row r="21" spans="2:18" ht="15.75" thickBot="1" x14ac:dyDescent="0.3">
      <c r="B21" s="4"/>
      <c r="C21" s="182"/>
      <c r="D21" s="183"/>
      <c r="E21" s="107"/>
      <c r="F21" s="108"/>
      <c r="G21" s="108"/>
      <c r="H21" s="181"/>
      <c r="I21" s="107"/>
      <c r="J21" s="108"/>
      <c r="K21" s="108"/>
      <c r="L21" s="181"/>
      <c r="M21" s="107"/>
      <c r="N21" s="108"/>
      <c r="O21" s="108"/>
      <c r="P21" s="109"/>
      <c r="Q21" s="4"/>
      <c r="R21" s="4"/>
    </row>
    <row r="22" spans="2:18" x14ac:dyDescent="0.25">
      <c r="B22" s="4"/>
      <c r="C22" s="4"/>
      <c r="D22" s="4"/>
      <c r="E22" s="4"/>
      <c r="F22" s="4"/>
      <c r="G22" s="4"/>
      <c r="H22" s="4"/>
      <c r="I22" s="4"/>
      <c r="J22" s="4"/>
      <c r="K22" s="4"/>
      <c r="L22" s="4"/>
      <c r="M22" s="4"/>
      <c r="N22" s="4"/>
      <c r="O22" s="4"/>
      <c r="P22" s="4"/>
      <c r="Q22" s="4"/>
      <c r="R22" s="4"/>
    </row>
    <row r="23" spans="2:18" x14ac:dyDescent="0.25">
      <c r="B23" s="89" t="s">
        <v>9</v>
      </c>
      <c r="C23" s="89"/>
      <c r="D23" s="89"/>
      <c r="E23" s="89"/>
      <c r="F23" s="89"/>
      <c r="G23" s="89"/>
      <c r="H23" s="89"/>
      <c r="I23" s="89"/>
      <c r="J23" s="89"/>
      <c r="K23" s="89"/>
      <c r="L23" s="89"/>
      <c r="M23" s="89"/>
      <c r="N23" s="89"/>
      <c r="O23" s="89"/>
      <c r="P23" s="89"/>
      <c r="Q23" s="89"/>
      <c r="R23" s="89"/>
    </row>
    <row r="24" spans="2:18" ht="15.75" thickBot="1" x14ac:dyDescent="0.3">
      <c r="B24" s="24"/>
      <c r="C24" s="24"/>
      <c r="D24" s="24"/>
      <c r="E24" s="24"/>
      <c r="F24" s="24"/>
      <c r="G24" s="24"/>
      <c r="H24" s="24"/>
      <c r="I24" s="24"/>
      <c r="J24" s="24"/>
      <c r="K24" s="24"/>
      <c r="L24" s="24"/>
      <c r="M24" s="24"/>
      <c r="N24" s="24"/>
      <c r="O24" s="24"/>
      <c r="P24" s="24"/>
      <c r="Q24" s="24"/>
      <c r="R24" s="24"/>
    </row>
    <row r="25" spans="2:18" ht="15.75" thickBot="1" x14ac:dyDescent="0.3">
      <c r="B25" s="4"/>
      <c r="C25" s="224" t="s">
        <v>168</v>
      </c>
      <c r="D25" s="225"/>
      <c r="E25" s="226"/>
      <c r="F25" s="227" t="s">
        <v>169</v>
      </c>
      <c r="G25" s="225"/>
      <c r="H25" s="226"/>
      <c r="I25" s="227" t="s">
        <v>2</v>
      </c>
      <c r="J25" s="226"/>
      <c r="K25" s="30" t="s">
        <v>174</v>
      </c>
      <c r="L25" s="30"/>
      <c r="M25" s="28"/>
      <c r="N25" s="28"/>
      <c r="O25" s="28"/>
      <c r="P25" s="29"/>
      <c r="Q25" s="4"/>
      <c r="R25" s="4"/>
    </row>
    <row r="26" spans="2:18" ht="15" customHeight="1" x14ac:dyDescent="0.25">
      <c r="B26" s="4"/>
      <c r="C26" s="220" t="s">
        <v>7</v>
      </c>
      <c r="D26" s="221"/>
      <c r="E26" s="222"/>
      <c r="F26" s="216" t="s">
        <v>170</v>
      </c>
      <c r="G26" s="217"/>
      <c r="H26" s="218"/>
      <c r="I26" s="214">
        <f>R78</f>
        <v>0</v>
      </c>
      <c r="J26" s="215"/>
      <c r="K26" s="163"/>
      <c r="L26" s="84"/>
      <c r="M26" s="84"/>
      <c r="N26" s="84"/>
      <c r="O26" s="84"/>
      <c r="P26" s="85"/>
      <c r="Q26" s="4"/>
      <c r="R26" s="4"/>
    </row>
    <row r="27" spans="2:18" x14ac:dyDescent="0.25">
      <c r="B27" s="4"/>
      <c r="C27" s="209"/>
      <c r="D27" s="38"/>
      <c r="E27" s="223"/>
      <c r="F27" s="97"/>
      <c r="G27" s="98"/>
      <c r="H27" s="219"/>
      <c r="I27" s="207"/>
      <c r="J27" s="208"/>
      <c r="K27" s="81"/>
      <c r="L27" s="59"/>
      <c r="M27" s="59"/>
      <c r="N27" s="59"/>
      <c r="O27" s="59"/>
      <c r="P27" s="164"/>
      <c r="Q27" s="4"/>
      <c r="R27" s="4"/>
    </row>
    <row r="28" spans="2:18" ht="15" customHeight="1" x14ac:dyDescent="0.25">
      <c r="B28" s="4"/>
      <c r="C28" s="122" t="s">
        <v>8</v>
      </c>
      <c r="D28" s="37"/>
      <c r="E28" s="165"/>
      <c r="F28" s="94" t="s">
        <v>171</v>
      </c>
      <c r="G28" s="95"/>
      <c r="H28" s="167"/>
      <c r="I28" s="169">
        <f>R141</f>
        <v>0</v>
      </c>
      <c r="J28" s="170"/>
      <c r="K28" s="94"/>
      <c r="L28" s="95"/>
      <c r="M28" s="95"/>
      <c r="N28" s="95"/>
      <c r="O28" s="95"/>
      <c r="P28" s="96"/>
      <c r="Q28" s="4"/>
      <c r="R28" s="4"/>
    </row>
    <row r="29" spans="2:18" x14ac:dyDescent="0.25">
      <c r="B29" s="4"/>
      <c r="C29" s="125"/>
      <c r="D29" s="61"/>
      <c r="E29" s="166"/>
      <c r="F29" s="104"/>
      <c r="G29" s="105"/>
      <c r="H29" s="168"/>
      <c r="I29" s="171"/>
      <c r="J29" s="172"/>
      <c r="K29" s="104"/>
      <c r="L29" s="105"/>
      <c r="M29" s="105"/>
      <c r="N29" s="105"/>
      <c r="O29" s="105"/>
      <c r="P29" s="106"/>
      <c r="Q29" s="4"/>
      <c r="R29" s="4"/>
    </row>
    <row r="30" spans="2:18" x14ac:dyDescent="0.25">
      <c r="B30" s="4"/>
      <c r="C30" s="125"/>
      <c r="D30" s="61"/>
      <c r="E30" s="166"/>
      <c r="F30" s="97"/>
      <c r="G30" s="98"/>
      <c r="H30" s="219"/>
      <c r="I30" s="207"/>
      <c r="J30" s="208"/>
      <c r="K30" s="104"/>
      <c r="L30" s="105"/>
      <c r="M30" s="105"/>
      <c r="N30" s="105"/>
      <c r="O30" s="105"/>
      <c r="P30" s="106"/>
      <c r="Q30" s="4"/>
      <c r="R30" s="4"/>
    </row>
    <row r="31" spans="2:18" ht="15" customHeight="1" x14ac:dyDescent="0.25">
      <c r="B31" s="4"/>
      <c r="C31" s="125"/>
      <c r="D31" s="61"/>
      <c r="E31" s="166"/>
      <c r="F31" s="94" t="s">
        <v>172</v>
      </c>
      <c r="G31" s="95"/>
      <c r="H31" s="167"/>
      <c r="I31" s="169">
        <f>R246</f>
        <v>0</v>
      </c>
      <c r="J31" s="170"/>
      <c r="K31" s="104"/>
      <c r="L31" s="105"/>
      <c r="M31" s="105"/>
      <c r="N31" s="105"/>
      <c r="O31" s="105"/>
      <c r="P31" s="106"/>
      <c r="Q31" s="4"/>
      <c r="R31" s="4"/>
    </row>
    <row r="32" spans="2:18" x14ac:dyDescent="0.25">
      <c r="B32" s="4"/>
      <c r="C32" s="125"/>
      <c r="D32" s="61"/>
      <c r="E32" s="166"/>
      <c r="F32" s="104"/>
      <c r="G32" s="105"/>
      <c r="H32" s="168"/>
      <c r="I32" s="171"/>
      <c r="J32" s="172"/>
      <c r="K32" s="104"/>
      <c r="L32" s="105"/>
      <c r="M32" s="105"/>
      <c r="N32" s="105"/>
      <c r="O32" s="105"/>
      <c r="P32" s="106"/>
      <c r="Q32" s="4"/>
      <c r="R32" s="4"/>
    </row>
    <row r="33" spans="2:18" x14ac:dyDescent="0.25">
      <c r="B33" s="4"/>
      <c r="C33" s="125"/>
      <c r="D33" s="61"/>
      <c r="E33" s="166"/>
      <c r="F33" s="97"/>
      <c r="G33" s="98"/>
      <c r="H33" s="219"/>
      <c r="I33" s="207"/>
      <c r="J33" s="208"/>
      <c r="K33" s="97"/>
      <c r="L33" s="98"/>
      <c r="M33" s="98"/>
      <c r="N33" s="98"/>
      <c r="O33" s="98"/>
      <c r="P33" s="99"/>
      <c r="Q33" s="4"/>
      <c r="R33" s="4"/>
    </row>
    <row r="34" spans="2:18" ht="15" customHeight="1" x14ac:dyDescent="0.25">
      <c r="B34" s="4"/>
      <c r="C34" s="125"/>
      <c r="D34" s="61"/>
      <c r="E34" s="166"/>
      <c r="F34" s="94" t="s">
        <v>173</v>
      </c>
      <c r="G34" s="95"/>
      <c r="H34" s="167"/>
      <c r="I34" s="169">
        <f>R278</f>
        <v>0</v>
      </c>
      <c r="J34" s="170"/>
      <c r="K34" s="260" t="s">
        <v>183</v>
      </c>
      <c r="L34" s="95"/>
      <c r="M34" s="95"/>
      <c r="N34" s="95"/>
      <c r="O34" s="95"/>
      <c r="P34" s="96"/>
      <c r="Q34" s="4"/>
      <c r="R34" s="4"/>
    </row>
    <row r="35" spans="2:18" ht="15" customHeight="1" x14ac:dyDescent="0.25">
      <c r="B35" s="4"/>
      <c r="C35" s="125"/>
      <c r="D35" s="61"/>
      <c r="E35" s="166"/>
      <c r="F35" s="104"/>
      <c r="G35" s="105"/>
      <c r="H35" s="168"/>
      <c r="I35" s="171"/>
      <c r="J35" s="172"/>
      <c r="K35" s="104"/>
      <c r="L35" s="105"/>
      <c r="M35" s="105"/>
      <c r="N35" s="105"/>
      <c r="O35" s="105"/>
      <c r="P35" s="106"/>
      <c r="Q35" s="4"/>
      <c r="R35" s="4"/>
    </row>
    <row r="36" spans="2:18" ht="15" customHeight="1" x14ac:dyDescent="0.25">
      <c r="B36" s="4"/>
      <c r="C36" s="125"/>
      <c r="D36" s="61"/>
      <c r="E36" s="166"/>
      <c r="F36" s="104"/>
      <c r="G36" s="105"/>
      <c r="H36" s="168"/>
      <c r="I36" s="171"/>
      <c r="J36" s="172"/>
      <c r="K36" s="104"/>
      <c r="L36" s="105"/>
      <c r="M36" s="105"/>
      <c r="N36" s="105"/>
      <c r="O36" s="105"/>
      <c r="P36" s="106"/>
      <c r="Q36" s="4"/>
      <c r="R36" s="4"/>
    </row>
    <row r="37" spans="2:18" ht="15" customHeight="1" x14ac:dyDescent="0.25">
      <c r="B37" s="4"/>
      <c r="C37" s="110" t="s">
        <v>147</v>
      </c>
      <c r="D37" s="111"/>
      <c r="E37" s="111"/>
      <c r="F37" s="111"/>
      <c r="G37" s="111"/>
      <c r="H37" s="112"/>
      <c r="I37" s="90">
        <f>I28+I31+I34</f>
        <v>0</v>
      </c>
      <c r="J37" s="91"/>
      <c r="K37" s="94"/>
      <c r="L37" s="95"/>
      <c r="M37" s="95"/>
      <c r="N37" s="95"/>
      <c r="O37" s="95"/>
      <c r="P37" s="96"/>
      <c r="Q37" s="4"/>
      <c r="R37" s="4"/>
    </row>
    <row r="38" spans="2:18" ht="15" customHeight="1" x14ac:dyDescent="0.25">
      <c r="B38" s="4"/>
      <c r="C38" s="113"/>
      <c r="D38" s="114"/>
      <c r="E38" s="114"/>
      <c r="F38" s="114"/>
      <c r="G38" s="114"/>
      <c r="H38" s="115"/>
      <c r="I38" s="92"/>
      <c r="J38" s="93"/>
      <c r="K38" s="97"/>
      <c r="L38" s="98"/>
      <c r="M38" s="98"/>
      <c r="N38" s="98"/>
      <c r="O38" s="98"/>
      <c r="P38" s="99"/>
      <c r="Q38" s="4"/>
      <c r="R38" s="4"/>
    </row>
    <row r="39" spans="2:18" ht="15" customHeight="1" x14ac:dyDescent="0.25">
      <c r="B39" s="4"/>
      <c r="C39" s="116" t="s">
        <v>146</v>
      </c>
      <c r="D39" s="117"/>
      <c r="E39" s="117"/>
      <c r="F39" s="117"/>
      <c r="G39" s="117"/>
      <c r="H39" s="118"/>
      <c r="I39" s="100">
        <f>I26+I28+I31+I34</f>
        <v>0</v>
      </c>
      <c r="J39" s="101"/>
      <c r="K39" s="104"/>
      <c r="L39" s="105"/>
      <c r="M39" s="105"/>
      <c r="N39" s="105"/>
      <c r="O39" s="105"/>
      <c r="P39" s="106"/>
      <c r="Q39" s="4"/>
      <c r="R39" s="4"/>
    </row>
    <row r="40" spans="2:18" ht="15.75" thickBot="1" x14ac:dyDescent="0.3">
      <c r="B40" s="4"/>
      <c r="C40" s="119"/>
      <c r="D40" s="120"/>
      <c r="E40" s="120"/>
      <c r="F40" s="120"/>
      <c r="G40" s="120"/>
      <c r="H40" s="121"/>
      <c r="I40" s="102"/>
      <c r="J40" s="103"/>
      <c r="K40" s="107"/>
      <c r="L40" s="108"/>
      <c r="M40" s="108"/>
      <c r="N40" s="108"/>
      <c r="O40" s="108"/>
      <c r="P40" s="109"/>
      <c r="Q40" s="4"/>
      <c r="R40" s="4"/>
    </row>
    <row r="41" spans="2:18" ht="15" customHeight="1" x14ac:dyDescent="0.25">
      <c r="B41" s="4"/>
      <c r="C41" s="4"/>
      <c r="D41" s="4"/>
      <c r="E41" s="6"/>
      <c r="F41" s="6"/>
      <c r="G41" s="6"/>
      <c r="H41" s="4"/>
      <c r="I41" s="4"/>
      <c r="J41" s="4"/>
      <c r="K41" s="4"/>
      <c r="L41" s="4"/>
      <c r="M41" s="4"/>
      <c r="N41" s="4"/>
      <c r="O41" s="4"/>
      <c r="P41" s="4"/>
      <c r="Q41" s="4"/>
      <c r="R41" s="4"/>
    </row>
    <row r="42" spans="2:18" x14ac:dyDescent="0.25">
      <c r="B42" s="8" t="s">
        <v>148</v>
      </c>
      <c r="C42" s="10" t="s">
        <v>35</v>
      </c>
      <c r="D42" s="11"/>
      <c r="E42" s="11"/>
      <c r="F42" s="11"/>
      <c r="G42" s="11"/>
      <c r="H42" s="11"/>
      <c r="I42" s="11"/>
      <c r="J42" s="11"/>
      <c r="K42" s="11"/>
      <c r="L42" s="9"/>
      <c r="M42" s="9"/>
      <c r="N42" s="9"/>
      <c r="O42" s="9"/>
      <c r="P42" s="9"/>
      <c r="Q42" s="9"/>
      <c r="R42" s="9"/>
    </row>
    <row r="43" spans="2:18" ht="15" customHeight="1" x14ac:dyDescent="0.25">
      <c r="B43" s="158" t="s">
        <v>104</v>
      </c>
      <c r="C43" s="158"/>
      <c r="D43" s="158"/>
      <c r="E43" s="158"/>
      <c r="F43" s="158"/>
      <c r="G43" s="158"/>
      <c r="H43" s="158"/>
      <c r="I43" s="158"/>
      <c r="J43" s="158"/>
      <c r="K43" s="158"/>
      <c r="L43" s="158"/>
      <c r="M43" s="158"/>
      <c r="N43" s="158"/>
      <c r="O43" s="158"/>
      <c r="P43" s="158"/>
      <c r="Q43" s="158"/>
      <c r="R43" s="158"/>
    </row>
    <row r="44" spans="2:18" x14ac:dyDescent="0.25">
      <c r="B44" s="158"/>
      <c r="C44" s="158"/>
      <c r="D44" s="158"/>
      <c r="E44" s="158"/>
      <c r="F44" s="158"/>
      <c r="G44" s="158"/>
      <c r="H44" s="158"/>
      <c r="I44" s="158"/>
      <c r="J44" s="158"/>
      <c r="K44" s="158"/>
      <c r="L44" s="158"/>
      <c r="M44" s="158"/>
      <c r="N44" s="158"/>
      <c r="O44" s="158"/>
      <c r="P44" s="158"/>
      <c r="Q44" s="158"/>
      <c r="R44" s="158"/>
    </row>
    <row r="45" spans="2:18" x14ac:dyDescent="0.25">
      <c r="B45" s="158"/>
      <c r="C45" s="158"/>
      <c r="D45" s="158"/>
      <c r="E45" s="158"/>
      <c r="F45" s="158"/>
      <c r="G45" s="158"/>
      <c r="H45" s="158"/>
      <c r="I45" s="158"/>
      <c r="J45" s="158"/>
      <c r="K45" s="158"/>
      <c r="L45" s="158"/>
      <c r="M45" s="158"/>
      <c r="N45" s="158"/>
      <c r="O45" s="158"/>
      <c r="P45" s="158"/>
      <c r="Q45" s="158"/>
      <c r="R45" s="158"/>
    </row>
    <row r="46" spans="2:18" x14ac:dyDescent="0.25">
      <c r="B46" s="158"/>
      <c r="C46" s="158"/>
      <c r="D46" s="158"/>
      <c r="E46" s="158"/>
      <c r="F46" s="158"/>
      <c r="G46" s="158"/>
      <c r="H46" s="158"/>
      <c r="I46" s="158"/>
      <c r="J46" s="158"/>
      <c r="K46" s="158"/>
      <c r="L46" s="158"/>
      <c r="M46" s="158"/>
      <c r="N46" s="158"/>
      <c r="O46" s="158"/>
      <c r="P46" s="158"/>
      <c r="Q46" s="158"/>
      <c r="R46" s="158"/>
    </row>
    <row r="47" spans="2:18" x14ac:dyDescent="0.25">
      <c r="B47" s="158"/>
      <c r="C47" s="158"/>
      <c r="D47" s="158"/>
      <c r="E47" s="158"/>
      <c r="F47" s="158"/>
      <c r="G47" s="158"/>
      <c r="H47" s="158"/>
      <c r="I47" s="158"/>
      <c r="J47" s="158"/>
      <c r="K47" s="158"/>
      <c r="L47" s="158"/>
      <c r="M47" s="158"/>
      <c r="N47" s="158"/>
      <c r="O47" s="158"/>
      <c r="P47" s="158"/>
      <c r="Q47" s="158"/>
      <c r="R47" s="158"/>
    </row>
    <row r="48" spans="2:18" x14ac:dyDescent="0.25">
      <c r="B48" s="158"/>
      <c r="C48" s="158"/>
      <c r="D48" s="158"/>
      <c r="E48" s="158"/>
      <c r="F48" s="158"/>
      <c r="G48" s="158"/>
      <c r="H48" s="158"/>
      <c r="I48" s="158"/>
      <c r="J48" s="158"/>
      <c r="K48" s="158"/>
      <c r="L48" s="158"/>
      <c r="M48" s="158"/>
      <c r="N48" s="158"/>
      <c r="O48" s="158"/>
      <c r="P48" s="158"/>
      <c r="Q48" s="158"/>
      <c r="R48" s="158"/>
    </row>
    <row r="49" spans="2:18" x14ac:dyDescent="0.25">
      <c r="B49" s="158"/>
      <c r="C49" s="158"/>
      <c r="D49" s="158"/>
      <c r="E49" s="158"/>
      <c r="F49" s="158"/>
      <c r="G49" s="158"/>
      <c r="H49" s="158"/>
      <c r="I49" s="158"/>
      <c r="J49" s="158"/>
      <c r="K49" s="158"/>
      <c r="L49" s="158"/>
      <c r="M49" s="158"/>
      <c r="N49" s="158"/>
      <c r="O49" s="158"/>
      <c r="P49" s="158"/>
      <c r="Q49" s="158"/>
      <c r="R49" s="158"/>
    </row>
    <row r="50" spans="2:18" x14ac:dyDescent="0.25">
      <c r="B50" s="158"/>
      <c r="C50" s="158"/>
      <c r="D50" s="158"/>
      <c r="E50" s="158"/>
      <c r="F50" s="158"/>
      <c r="G50" s="158"/>
      <c r="H50" s="158"/>
      <c r="I50" s="158"/>
      <c r="J50" s="158"/>
      <c r="K50" s="158"/>
      <c r="L50" s="158"/>
      <c r="M50" s="158"/>
      <c r="N50" s="158"/>
      <c r="O50" s="158"/>
      <c r="P50" s="158"/>
      <c r="Q50" s="158"/>
      <c r="R50" s="158"/>
    </row>
    <row r="51" spans="2:18" x14ac:dyDescent="0.25">
      <c r="B51" s="158"/>
      <c r="C51" s="158"/>
      <c r="D51" s="158"/>
      <c r="E51" s="158"/>
      <c r="F51" s="158"/>
      <c r="G51" s="158"/>
      <c r="H51" s="158"/>
      <c r="I51" s="158"/>
      <c r="J51" s="158"/>
      <c r="K51" s="158"/>
      <c r="L51" s="158"/>
      <c r="M51" s="158"/>
      <c r="N51" s="158"/>
      <c r="O51" s="158"/>
      <c r="P51" s="158"/>
      <c r="Q51" s="158"/>
      <c r="R51" s="158"/>
    </row>
    <row r="52" spans="2:18" x14ac:dyDescent="0.25">
      <c r="B52" s="158"/>
      <c r="C52" s="158"/>
      <c r="D52" s="158"/>
      <c r="E52" s="158"/>
      <c r="F52" s="158"/>
      <c r="G52" s="158"/>
      <c r="H52" s="158"/>
      <c r="I52" s="158"/>
      <c r="J52" s="158"/>
      <c r="K52" s="158"/>
      <c r="L52" s="158"/>
      <c r="M52" s="158"/>
      <c r="N52" s="158"/>
      <c r="O52" s="158"/>
      <c r="P52" s="158"/>
      <c r="Q52" s="158"/>
      <c r="R52" s="158"/>
    </row>
    <row r="53" spans="2:18" x14ac:dyDescent="0.25">
      <c r="B53" s="158"/>
      <c r="C53" s="158"/>
      <c r="D53" s="158"/>
      <c r="E53" s="158"/>
      <c r="F53" s="158"/>
      <c r="G53" s="158"/>
      <c r="H53" s="158"/>
      <c r="I53" s="158"/>
      <c r="J53" s="158"/>
      <c r="K53" s="158"/>
      <c r="L53" s="158"/>
      <c r="M53" s="158"/>
      <c r="N53" s="158"/>
      <c r="O53" s="158"/>
      <c r="P53" s="158"/>
      <c r="Q53" s="158"/>
      <c r="R53" s="158"/>
    </row>
    <row r="54" spans="2:18" ht="15.75" thickBot="1" x14ac:dyDescent="0.3">
      <c r="B54" s="158"/>
      <c r="C54" s="158"/>
      <c r="D54" s="158"/>
      <c r="E54" s="158"/>
      <c r="F54" s="158"/>
      <c r="G54" s="158"/>
      <c r="H54" s="158"/>
      <c r="I54" s="158"/>
      <c r="J54" s="158"/>
      <c r="K54" s="158"/>
      <c r="L54" s="158"/>
      <c r="M54" s="158"/>
      <c r="N54" s="158"/>
      <c r="O54" s="158"/>
      <c r="P54" s="158"/>
      <c r="Q54" s="158"/>
      <c r="R54" s="158"/>
    </row>
    <row r="55" spans="2:18" x14ac:dyDescent="0.25">
      <c r="B55" s="159" t="s">
        <v>39</v>
      </c>
      <c r="C55" s="160"/>
      <c r="D55" s="160"/>
      <c r="E55" s="160" t="s">
        <v>2</v>
      </c>
      <c r="F55" s="160"/>
      <c r="G55" s="160"/>
      <c r="H55" s="160" t="s">
        <v>14</v>
      </c>
      <c r="I55" s="160"/>
      <c r="J55" s="160"/>
      <c r="K55" s="160" t="s">
        <v>22</v>
      </c>
      <c r="L55" s="160"/>
      <c r="M55" s="160"/>
      <c r="N55" s="160" t="s">
        <v>27</v>
      </c>
      <c r="O55" s="160"/>
      <c r="P55" s="160"/>
      <c r="Q55" s="228" t="s">
        <v>34</v>
      </c>
      <c r="R55" s="230" t="s">
        <v>2</v>
      </c>
    </row>
    <row r="56" spans="2:18" x14ac:dyDescent="0.25">
      <c r="B56" s="161"/>
      <c r="C56" s="162"/>
      <c r="D56" s="162"/>
      <c r="E56" s="162"/>
      <c r="F56" s="162"/>
      <c r="G56" s="162"/>
      <c r="H56" s="162"/>
      <c r="I56" s="162"/>
      <c r="J56" s="162"/>
      <c r="K56" s="162"/>
      <c r="L56" s="162"/>
      <c r="M56" s="162"/>
      <c r="N56" s="162"/>
      <c r="O56" s="162"/>
      <c r="P56" s="162"/>
      <c r="Q56" s="229"/>
      <c r="R56" s="231"/>
    </row>
    <row r="57" spans="2:18" ht="15" customHeight="1" x14ac:dyDescent="0.25">
      <c r="B57" s="55"/>
      <c r="C57" s="56"/>
      <c r="D57" s="56"/>
      <c r="E57" s="130" t="s">
        <v>10</v>
      </c>
      <c r="F57" s="130"/>
      <c r="G57" s="130"/>
      <c r="H57" s="95" t="s">
        <v>15</v>
      </c>
      <c r="I57" s="95"/>
      <c r="J57" s="95"/>
      <c r="K57" s="37" t="s">
        <v>23</v>
      </c>
      <c r="L57" s="37"/>
      <c r="M57" s="37"/>
      <c r="N57" s="37" t="s">
        <v>28</v>
      </c>
      <c r="O57" s="37"/>
      <c r="P57" s="37"/>
      <c r="Q57" s="51">
        <v>0</v>
      </c>
      <c r="R57" s="53">
        <f>Q57</f>
        <v>0</v>
      </c>
    </row>
    <row r="58" spans="2:18" x14ac:dyDescent="0.25">
      <c r="B58" s="50"/>
      <c r="C58" s="49"/>
      <c r="D58" s="49"/>
      <c r="E58" s="131"/>
      <c r="F58" s="131"/>
      <c r="G58" s="131"/>
      <c r="H58" s="105"/>
      <c r="I58" s="105"/>
      <c r="J58" s="105"/>
      <c r="K58" s="61"/>
      <c r="L58" s="61"/>
      <c r="M58" s="61"/>
      <c r="N58" s="61"/>
      <c r="O58" s="61"/>
      <c r="P58" s="61"/>
      <c r="Q58" s="52"/>
      <c r="R58" s="54"/>
    </row>
    <row r="59" spans="2:18" ht="15" customHeight="1" x14ac:dyDescent="0.25">
      <c r="B59" s="58"/>
      <c r="C59" s="59"/>
      <c r="D59" s="59"/>
      <c r="E59" s="132"/>
      <c r="F59" s="132"/>
      <c r="G59" s="132"/>
      <c r="H59" s="98"/>
      <c r="I59" s="98"/>
      <c r="J59" s="98"/>
      <c r="K59" s="38"/>
      <c r="L59" s="38"/>
      <c r="M59" s="38"/>
      <c r="N59" s="38"/>
      <c r="O59" s="38"/>
      <c r="P59" s="38"/>
      <c r="Q59" s="232"/>
      <c r="R59" s="57"/>
    </row>
    <row r="60" spans="2:18" ht="15" customHeight="1" x14ac:dyDescent="0.25">
      <c r="B60" s="55"/>
      <c r="C60" s="56"/>
      <c r="D60" s="56"/>
      <c r="E60" s="241" t="s">
        <v>37</v>
      </c>
      <c r="F60" s="241"/>
      <c r="G60" s="241"/>
      <c r="H60" s="95" t="s">
        <v>16</v>
      </c>
      <c r="I60" s="95"/>
      <c r="J60" s="95"/>
      <c r="K60" s="37" t="s">
        <v>23</v>
      </c>
      <c r="L60" s="37"/>
      <c r="M60" s="37"/>
      <c r="N60" s="37" t="s">
        <v>29</v>
      </c>
      <c r="O60" s="37"/>
      <c r="P60" s="37"/>
      <c r="Q60" s="14">
        <v>0</v>
      </c>
      <c r="R60" s="15">
        <f>Q60*1</f>
        <v>0</v>
      </c>
    </row>
    <row r="61" spans="2:18" x14ac:dyDescent="0.25">
      <c r="B61" s="50"/>
      <c r="C61" s="49"/>
      <c r="D61" s="49"/>
      <c r="E61" s="242" t="s">
        <v>38</v>
      </c>
      <c r="F61" s="242"/>
      <c r="G61" s="242"/>
      <c r="H61" s="105"/>
      <c r="I61" s="105"/>
      <c r="J61" s="105"/>
      <c r="K61" s="61"/>
      <c r="L61" s="61"/>
      <c r="M61" s="61"/>
      <c r="N61" s="61"/>
      <c r="O61" s="61"/>
      <c r="P61" s="61"/>
      <c r="Q61" s="52">
        <v>0</v>
      </c>
      <c r="R61" s="54">
        <f>Q61*2</f>
        <v>0</v>
      </c>
    </row>
    <row r="62" spans="2:18" x14ac:dyDescent="0.25">
      <c r="B62" s="58"/>
      <c r="C62" s="59"/>
      <c r="D62" s="59"/>
      <c r="E62" s="243"/>
      <c r="F62" s="243"/>
      <c r="G62" s="243"/>
      <c r="H62" s="98"/>
      <c r="I62" s="98"/>
      <c r="J62" s="98"/>
      <c r="K62" s="38"/>
      <c r="L62" s="38"/>
      <c r="M62" s="38"/>
      <c r="N62" s="38"/>
      <c r="O62" s="38"/>
      <c r="P62" s="38"/>
      <c r="Q62" s="232"/>
      <c r="R62" s="57"/>
    </row>
    <row r="63" spans="2:18" ht="15" customHeight="1" x14ac:dyDescent="0.25">
      <c r="B63" s="55"/>
      <c r="C63" s="56"/>
      <c r="D63" s="56"/>
      <c r="E63" s="130" t="s">
        <v>10</v>
      </c>
      <c r="F63" s="130"/>
      <c r="G63" s="130"/>
      <c r="H63" s="95" t="s">
        <v>17</v>
      </c>
      <c r="I63" s="95"/>
      <c r="J63" s="95"/>
      <c r="K63" s="37" t="s">
        <v>24</v>
      </c>
      <c r="L63" s="37"/>
      <c r="M63" s="37"/>
      <c r="N63" s="37" t="s">
        <v>30</v>
      </c>
      <c r="O63" s="37"/>
      <c r="P63" s="37"/>
      <c r="Q63" s="51">
        <v>0</v>
      </c>
      <c r="R63" s="53">
        <f t="shared" ref="R63" si="0">Q63</f>
        <v>0</v>
      </c>
    </row>
    <row r="64" spans="2:18" x14ac:dyDescent="0.25">
      <c r="B64" s="50"/>
      <c r="C64" s="49"/>
      <c r="D64" s="49"/>
      <c r="E64" s="131"/>
      <c r="F64" s="131"/>
      <c r="G64" s="131"/>
      <c r="H64" s="105"/>
      <c r="I64" s="105"/>
      <c r="J64" s="105"/>
      <c r="K64" s="61"/>
      <c r="L64" s="61"/>
      <c r="M64" s="61"/>
      <c r="N64" s="61"/>
      <c r="O64" s="61"/>
      <c r="P64" s="61"/>
      <c r="Q64" s="52"/>
      <c r="R64" s="54"/>
    </row>
    <row r="65" spans="2:18" x14ac:dyDescent="0.25">
      <c r="B65" s="58"/>
      <c r="C65" s="59"/>
      <c r="D65" s="59"/>
      <c r="E65" s="132"/>
      <c r="F65" s="132"/>
      <c r="G65" s="132"/>
      <c r="H65" s="98"/>
      <c r="I65" s="98"/>
      <c r="J65" s="98"/>
      <c r="K65" s="38"/>
      <c r="L65" s="38"/>
      <c r="M65" s="38"/>
      <c r="N65" s="38"/>
      <c r="O65" s="38"/>
      <c r="P65" s="38"/>
      <c r="Q65" s="232"/>
      <c r="R65" s="57"/>
    </row>
    <row r="66" spans="2:18" ht="15" customHeight="1" x14ac:dyDescent="0.25">
      <c r="B66" s="152"/>
      <c r="C66" s="153"/>
      <c r="D66" s="153"/>
      <c r="E66" s="130" t="s">
        <v>10</v>
      </c>
      <c r="F66" s="130"/>
      <c r="G66" s="130"/>
      <c r="H66" s="149" t="s">
        <v>18</v>
      </c>
      <c r="I66" s="149"/>
      <c r="J66" s="149"/>
      <c r="K66" s="244" t="s">
        <v>25</v>
      </c>
      <c r="L66" s="244"/>
      <c r="M66" s="244"/>
      <c r="N66" s="244" t="s">
        <v>31</v>
      </c>
      <c r="O66" s="244"/>
      <c r="P66" s="244"/>
      <c r="Q66" s="247">
        <v>0</v>
      </c>
      <c r="R66" s="250">
        <f t="shared" ref="R66" si="1">Q66</f>
        <v>0</v>
      </c>
    </row>
    <row r="67" spans="2:18" x14ac:dyDescent="0.25">
      <c r="B67" s="154"/>
      <c r="C67" s="155"/>
      <c r="D67" s="155"/>
      <c r="E67" s="131"/>
      <c r="F67" s="131"/>
      <c r="G67" s="131"/>
      <c r="H67" s="150"/>
      <c r="I67" s="150"/>
      <c r="J67" s="150"/>
      <c r="K67" s="245"/>
      <c r="L67" s="245"/>
      <c r="M67" s="245"/>
      <c r="N67" s="245"/>
      <c r="O67" s="245"/>
      <c r="P67" s="245"/>
      <c r="Q67" s="248"/>
      <c r="R67" s="251"/>
    </row>
    <row r="68" spans="2:18" x14ac:dyDescent="0.25">
      <c r="B68" s="156"/>
      <c r="C68" s="157"/>
      <c r="D68" s="157"/>
      <c r="E68" s="132"/>
      <c r="F68" s="132"/>
      <c r="G68" s="132"/>
      <c r="H68" s="151"/>
      <c r="I68" s="151"/>
      <c r="J68" s="151"/>
      <c r="K68" s="246"/>
      <c r="L68" s="246"/>
      <c r="M68" s="246"/>
      <c r="N68" s="246"/>
      <c r="O68" s="246"/>
      <c r="P68" s="246"/>
      <c r="Q68" s="249"/>
      <c r="R68" s="252"/>
    </row>
    <row r="69" spans="2:18" ht="15" customHeight="1" x14ac:dyDescent="0.25">
      <c r="B69" s="55"/>
      <c r="C69" s="56"/>
      <c r="D69" s="56"/>
      <c r="E69" s="130" t="s">
        <v>11</v>
      </c>
      <c r="F69" s="130"/>
      <c r="G69" s="130"/>
      <c r="H69" s="95" t="s">
        <v>19</v>
      </c>
      <c r="I69" s="95"/>
      <c r="J69" s="95"/>
      <c r="K69" s="37"/>
      <c r="L69" s="37"/>
      <c r="M69" s="37"/>
      <c r="N69" s="37" t="s">
        <v>32</v>
      </c>
      <c r="O69" s="37"/>
      <c r="P69" s="37"/>
      <c r="Q69" s="51">
        <v>0</v>
      </c>
      <c r="R69" s="53">
        <f t="shared" ref="R69" si="2">Q69</f>
        <v>0</v>
      </c>
    </row>
    <row r="70" spans="2:18" x14ac:dyDescent="0.25">
      <c r="B70" s="50"/>
      <c r="C70" s="49"/>
      <c r="D70" s="49"/>
      <c r="E70" s="131"/>
      <c r="F70" s="131"/>
      <c r="G70" s="131"/>
      <c r="H70" s="105"/>
      <c r="I70" s="105"/>
      <c r="J70" s="105"/>
      <c r="K70" s="61"/>
      <c r="L70" s="61"/>
      <c r="M70" s="61"/>
      <c r="N70" s="61"/>
      <c r="O70" s="61"/>
      <c r="P70" s="61"/>
      <c r="Q70" s="52"/>
      <c r="R70" s="54"/>
    </row>
    <row r="71" spans="2:18" x14ac:dyDescent="0.25">
      <c r="B71" s="58"/>
      <c r="C71" s="59"/>
      <c r="D71" s="59"/>
      <c r="E71" s="132"/>
      <c r="F71" s="132"/>
      <c r="G71" s="132"/>
      <c r="H71" s="98"/>
      <c r="I71" s="98"/>
      <c r="J71" s="98"/>
      <c r="K71" s="38"/>
      <c r="L71" s="38"/>
      <c r="M71" s="38"/>
      <c r="N71" s="38"/>
      <c r="O71" s="38"/>
      <c r="P71" s="38"/>
      <c r="Q71" s="232"/>
      <c r="R71" s="57"/>
    </row>
    <row r="72" spans="2:18" ht="15" customHeight="1" x14ac:dyDescent="0.25">
      <c r="B72" s="55"/>
      <c r="C72" s="56"/>
      <c r="D72" s="56"/>
      <c r="E72" s="130" t="s">
        <v>12</v>
      </c>
      <c r="F72" s="130"/>
      <c r="G72" s="130"/>
      <c r="H72" s="95" t="s">
        <v>20</v>
      </c>
      <c r="I72" s="95"/>
      <c r="J72" s="95"/>
      <c r="K72" s="37" t="s">
        <v>26</v>
      </c>
      <c r="L72" s="37"/>
      <c r="M72" s="37"/>
      <c r="N72" s="37"/>
      <c r="O72" s="37"/>
      <c r="P72" s="37"/>
      <c r="Q72" s="51">
        <v>0</v>
      </c>
      <c r="R72" s="53">
        <f t="shared" ref="R72" si="3">Q72</f>
        <v>0</v>
      </c>
    </row>
    <row r="73" spans="2:18" x14ac:dyDescent="0.25">
      <c r="B73" s="50"/>
      <c r="C73" s="49"/>
      <c r="D73" s="49"/>
      <c r="E73" s="131"/>
      <c r="F73" s="131"/>
      <c r="G73" s="131"/>
      <c r="H73" s="105"/>
      <c r="I73" s="105"/>
      <c r="J73" s="105"/>
      <c r="K73" s="61"/>
      <c r="L73" s="61"/>
      <c r="M73" s="61"/>
      <c r="N73" s="61"/>
      <c r="O73" s="61"/>
      <c r="P73" s="61"/>
      <c r="Q73" s="52"/>
      <c r="R73" s="54"/>
    </row>
    <row r="74" spans="2:18" x14ac:dyDescent="0.25">
      <c r="B74" s="58"/>
      <c r="C74" s="59"/>
      <c r="D74" s="59"/>
      <c r="E74" s="132"/>
      <c r="F74" s="132"/>
      <c r="G74" s="132"/>
      <c r="H74" s="98"/>
      <c r="I74" s="98"/>
      <c r="J74" s="98"/>
      <c r="K74" s="38"/>
      <c r="L74" s="38"/>
      <c r="M74" s="38"/>
      <c r="N74" s="38"/>
      <c r="O74" s="38"/>
      <c r="P74" s="38"/>
      <c r="Q74" s="232"/>
      <c r="R74" s="57"/>
    </row>
    <row r="75" spans="2:18" ht="15" customHeight="1" x14ac:dyDescent="0.25">
      <c r="B75" s="55"/>
      <c r="C75" s="56"/>
      <c r="D75" s="56"/>
      <c r="E75" s="130" t="s">
        <v>13</v>
      </c>
      <c r="F75" s="130"/>
      <c r="G75" s="130"/>
      <c r="H75" s="95" t="s">
        <v>21</v>
      </c>
      <c r="I75" s="95"/>
      <c r="J75" s="95"/>
      <c r="K75" s="37"/>
      <c r="L75" s="37"/>
      <c r="M75" s="37"/>
      <c r="N75" s="37" t="s">
        <v>33</v>
      </c>
      <c r="O75" s="37"/>
      <c r="P75" s="37"/>
      <c r="Q75" s="51">
        <v>0</v>
      </c>
      <c r="R75" s="53">
        <f t="shared" ref="R75" si="4">Q75</f>
        <v>0</v>
      </c>
    </row>
    <row r="76" spans="2:18" ht="15" customHeight="1" x14ac:dyDescent="0.25">
      <c r="B76" s="50"/>
      <c r="C76" s="49"/>
      <c r="D76" s="49"/>
      <c r="E76" s="131"/>
      <c r="F76" s="131"/>
      <c r="G76" s="131"/>
      <c r="H76" s="105"/>
      <c r="I76" s="105"/>
      <c r="J76" s="105"/>
      <c r="K76" s="61"/>
      <c r="L76" s="61"/>
      <c r="M76" s="61"/>
      <c r="N76" s="61"/>
      <c r="O76" s="61"/>
      <c r="P76" s="61"/>
      <c r="Q76" s="52"/>
      <c r="R76" s="54"/>
    </row>
    <row r="77" spans="2:18" x14ac:dyDescent="0.25">
      <c r="B77" s="58"/>
      <c r="C77" s="59"/>
      <c r="D77" s="59"/>
      <c r="E77" s="132"/>
      <c r="F77" s="132"/>
      <c r="G77" s="132"/>
      <c r="H77" s="98"/>
      <c r="I77" s="98"/>
      <c r="J77" s="98"/>
      <c r="K77" s="38"/>
      <c r="L77" s="38"/>
      <c r="M77" s="38"/>
      <c r="N77" s="38"/>
      <c r="O77" s="38"/>
      <c r="P77" s="38"/>
      <c r="Q77" s="232"/>
      <c r="R77" s="57"/>
    </row>
    <row r="78" spans="2:18" x14ac:dyDescent="0.25">
      <c r="B78" s="235" t="s">
        <v>36</v>
      </c>
      <c r="C78" s="236"/>
      <c r="D78" s="236"/>
      <c r="E78" s="237"/>
      <c r="F78" s="237"/>
      <c r="G78" s="237"/>
      <c r="H78" s="237"/>
      <c r="I78" s="237"/>
      <c r="J78" s="237"/>
      <c r="K78" s="237"/>
      <c r="L78" s="237"/>
      <c r="M78" s="237"/>
      <c r="N78" s="237"/>
      <c r="O78" s="237"/>
      <c r="P78" s="237"/>
      <c r="Q78" s="237"/>
      <c r="R78" s="239">
        <f>R57+R60+R61+R63+R66+R69+R72+P84+R75</f>
        <v>0</v>
      </c>
    </row>
    <row r="79" spans="2:18" ht="15.75" thickBot="1" x14ac:dyDescent="0.3">
      <c r="B79" s="41"/>
      <c r="C79" s="42"/>
      <c r="D79" s="42"/>
      <c r="E79" s="238"/>
      <c r="F79" s="238"/>
      <c r="G79" s="238"/>
      <c r="H79" s="238"/>
      <c r="I79" s="238"/>
      <c r="J79" s="238"/>
      <c r="K79" s="238"/>
      <c r="L79" s="238"/>
      <c r="M79" s="238"/>
      <c r="N79" s="238"/>
      <c r="O79" s="238"/>
      <c r="P79" s="238"/>
      <c r="Q79" s="238"/>
      <c r="R79" s="240"/>
    </row>
    <row r="80" spans="2:18" x14ac:dyDescent="0.25">
      <c r="B80" s="45" t="s">
        <v>41</v>
      </c>
      <c r="C80" s="233"/>
      <c r="D80" s="233"/>
      <c r="E80" s="233"/>
      <c r="F80" s="233"/>
      <c r="G80" s="233"/>
      <c r="H80" s="233"/>
      <c r="I80" s="233"/>
      <c r="J80" s="233"/>
      <c r="K80" s="233"/>
      <c r="L80" s="233"/>
      <c r="M80" s="233"/>
      <c r="N80" s="233"/>
      <c r="O80" s="233"/>
      <c r="P80" s="233"/>
      <c r="Q80" s="233"/>
      <c r="R80" s="233"/>
    </row>
    <row r="81" spans="2:18" x14ac:dyDescent="0.25">
      <c r="B81" s="234"/>
      <c r="C81" s="234"/>
      <c r="D81" s="234"/>
      <c r="E81" s="234"/>
      <c r="F81" s="234"/>
      <c r="G81" s="234"/>
      <c r="H81" s="234"/>
      <c r="I81" s="234"/>
      <c r="J81" s="234"/>
      <c r="K81" s="234"/>
      <c r="L81" s="234"/>
      <c r="M81" s="234"/>
      <c r="N81" s="234"/>
      <c r="O81" s="234"/>
      <c r="P81" s="234"/>
      <c r="Q81" s="234"/>
      <c r="R81" s="234"/>
    </row>
    <row r="82" spans="2:18" x14ac:dyDescent="0.25">
      <c r="B82" s="234"/>
      <c r="C82" s="234"/>
      <c r="D82" s="234"/>
      <c r="E82" s="234"/>
      <c r="F82" s="234"/>
      <c r="G82" s="234"/>
      <c r="H82" s="234"/>
      <c r="I82" s="234"/>
      <c r="J82" s="234"/>
      <c r="K82" s="234"/>
      <c r="L82" s="234"/>
      <c r="M82" s="234"/>
      <c r="N82" s="234"/>
      <c r="O82" s="234"/>
      <c r="P82" s="234"/>
      <c r="Q82" s="234"/>
      <c r="R82" s="234"/>
    </row>
    <row r="83" spans="2:18" x14ac:dyDescent="0.25">
      <c r="B83" s="234"/>
      <c r="C83" s="234"/>
      <c r="D83" s="234"/>
      <c r="E83" s="234"/>
      <c r="F83" s="234"/>
      <c r="G83" s="234"/>
      <c r="H83" s="234"/>
      <c r="I83" s="234"/>
      <c r="J83" s="234"/>
      <c r="K83" s="234"/>
      <c r="L83" s="234"/>
      <c r="M83" s="234"/>
      <c r="N83" s="234"/>
      <c r="O83" s="234"/>
      <c r="P83" s="234"/>
      <c r="Q83" s="234"/>
      <c r="R83" s="234"/>
    </row>
    <row r="84" spans="2:18" x14ac:dyDescent="0.25">
      <c r="B84" s="133" t="s">
        <v>40</v>
      </c>
      <c r="C84" s="133"/>
      <c r="D84" s="133"/>
      <c r="E84" s="133"/>
      <c r="F84" s="133"/>
      <c r="G84" s="133"/>
      <c r="H84" s="133"/>
      <c r="I84" s="133"/>
      <c r="J84" s="133"/>
      <c r="K84" s="133"/>
      <c r="L84" s="133"/>
      <c r="M84" s="133"/>
      <c r="N84" s="133"/>
      <c r="O84" s="133"/>
      <c r="P84" s="133"/>
      <c r="Q84" s="133"/>
      <c r="R84" s="133"/>
    </row>
    <row r="85" spans="2:18" x14ac:dyDescent="0.25">
      <c r="B85" s="77"/>
      <c r="C85" s="56"/>
      <c r="D85" s="56"/>
      <c r="E85" s="56"/>
      <c r="F85" s="56"/>
      <c r="G85" s="56"/>
      <c r="H85" s="56"/>
      <c r="I85" s="56"/>
      <c r="J85" s="56"/>
      <c r="K85" s="56"/>
      <c r="L85" s="56"/>
      <c r="M85" s="56"/>
      <c r="N85" s="56"/>
      <c r="O85" s="56"/>
      <c r="P85" s="56"/>
      <c r="Q85" s="56"/>
      <c r="R85" s="78"/>
    </row>
    <row r="86" spans="2:18" x14ac:dyDescent="0.25">
      <c r="B86" s="79"/>
      <c r="C86" s="49"/>
      <c r="D86" s="49"/>
      <c r="E86" s="49"/>
      <c r="F86" s="49"/>
      <c r="G86" s="49"/>
      <c r="H86" s="49"/>
      <c r="I86" s="49"/>
      <c r="J86" s="49"/>
      <c r="K86" s="49"/>
      <c r="L86" s="49"/>
      <c r="M86" s="49"/>
      <c r="N86" s="49"/>
      <c r="O86" s="49"/>
      <c r="P86" s="49"/>
      <c r="Q86" s="49"/>
      <c r="R86" s="80"/>
    </row>
    <row r="87" spans="2:18" x14ac:dyDescent="0.25">
      <c r="B87" s="79"/>
      <c r="C87" s="49"/>
      <c r="D87" s="49"/>
      <c r="E87" s="49"/>
      <c r="F87" s="49"/>
      <c r="G87" s="49"/>
      <c r="H87" s="49"/>
      <c r="I87" s="49"/>
      <c r="J87" s="49"/>
      <c r="K87" s="49"/>
      <c r="L87" s="49"/>
      <c r="M87" s="49"/>
      <c r="N87" s="49"/>
      <c r="O87" s="49"/>
      <c r="P87" s="49"/>
      <c r="Q87" s="49"/>
      <c r="R87" s="80"/>
    </row>
    <row r="88" spans="2:18" x14ac:dyDescent="0.25">
      <c r="B88" s="79"/>
      <c r="C88" s="49"/>
      <c r="D88" s="49"/>
      <c r="E88" s="49"/>
      <c r="F88" s="49"/>
      <c r="G88" s="49"/>
      <c r="H88" s="49"/>
      <c r="I88" s="49"/>
      <c r="J88" s="49"/>
      <c r="K88" s="49"/>
      <c r="L88" s="49"/>
      <c r="M88" s="49"/>
      <c r="N88" s="49"/>
      <c r="O88" s="49"/>
      <c r="P88" s="49"/>
      <c r="Q88" s="49"/>
      <c r="R88" s="80"/>
    </row>
    <row r="89" spans="2:18" x14ac:dyDescent="0.25">
      <c r="B89" s="79"/>
      <c r="C89" s="49"/>
      <c r="D89" s="49"/>
      <c r="E89" s="49"/>
      <c r="F89" s="49"/>
      <c r="G89" s="49"/>
      <c r="H89" s="49"/>
      <c r="I89" s="49"/>
      <c r="J89" s="49"/>
      <c r="K89" s="49"/>
      <c r="L89" s="49"/>
      <c r="M89" s="49"/>
      <c r="N89" s="49"/>
      <c r="O89" s="49"/>
      <c r="P89" s="49"/>
      <c r="Q89" s="49"/>
      <c r="R89" s="80"/>
    </row>
    <row r="90" spans="2:18" x14ac:dyDescent="0.25">
      <c r="B90" s="79"/>
      <c r="C90" s="49"/>
      <c r="D90" s="49"/>
      <c r="E90" s="49"/>
      <c r="F90" s="49"/>
      <c r="G90" s="49"/>
      <c r="H90" s="49"/>
      <c r="I90" s="49"/>
      <c r="J90" s="49"/>
      <c r="K90" s="49"/>
      <c r="L90" s="49"/>
      <c r="M90" s="49"/>
      <c r="N90" s="49"/>
      <c r="O90" s="49"/>
      <c r="P90" s="49"/>
      <c r="Q90" s="49"/>
      <c r="R90" s="80"/>
    </row>
    <row r="91" spans="2:18" x14ac:dyDescent="0.25">
      <c r="B91" s="79"/>
      <c r="C91" s="49"/>
      <c r="D91" s="49"/>
      <c r="E91" s="49"/>
      <c r="F91" s="49"/>
      <c r="G91" s="49"/>
      <c r="H91" s="49"/>
      <c r="I91" s="49"/>
      <c r="J91" s="49"/>
      <c r="K91" s="49"/>
      <c r="L91" s="49"/>
      <c r="M91" s="49"/>
      <c r="N91" s="49"/>
      <c r="O91" s="49"/>
      <c r="P91" s="49"/>
      <c r="Q91" s="49"/>
      <c r="R91" s="80"/>
    </row>
    <row r="92" spans="2:18" x14ac:dyDescent="0.25">
      <c r="B92" s="81"/>
      <c r="C92" s="59"/>
      <c r="D92" s="59"/>
      <c r="E92" s="59"/>
      <c r="F92" s="59"/>
      <c r="G92" s="59"/>
      <c r="H92" s="59"/>
      <c r="I92" s="59"/>
      <c r="J92" s="59"/>
      <c r="K92" s="59"/>
      <c r="L92" s="59"/>
      <c r="M92" s="59"/>
      <c r="N92" s="59"/>
      <c r="O92" s="59"/>
      <c r="P92" s="59"/>
      <c r="Q92" s="59"/>
      <c r="R92" s="82"/>
    </row>
    <row r="93" spans="2:18" x14ac:dyDescent="0.25">
      <c r="B93" s="12"/>
      <c r="C93" s="12"/>
      <c r="D93" s="12"/>
      <c r="E93" s="12"/>
      <c r="F93" s="12"/>
      <c r="G93" s="12"/>
      <c r="H93" s="12"/>
      <c r="I93" s="12"/>
      <c r="J93" s="12"/>
      <c r="K93" s="12"/>
      <c r="L93" s="12"/>
      <c r="M93" s="12"/>
      <c r="N93" s="12"/>
      <c r="O93" s="12"/>
      <c r="P93" s="12"/>
      <c r="Q93" s="12"/>
      <c r="R93" s="12"/>
    </row>
    <row r="94" spans="2:18" x14ac:dyDescent="0.25">
      <c r="B94" s="23"/>
      <c r="C94" s="23"/>
      <c r="D94" s="23"/>
      <c r="E94" s="23"/>
      <c r="F94" s="23"/>
      <c r="G94" s="23"/>
      <c r="H94" s="23"/>
      <c r="I94" s="23"/>
      <c r="J94" s="23"/>
      <c r="K94" s="23"/>
      <c r="L94" s="23"/>
      <c r="M94" s="23"/>
      <c r="N94" s="23"/>
      <c r="O94" s="23"/>
      <c r="P94" s="23"/>
      <c r="Q94" s="23"/>
      <c r="R94" s="23"/>
    </row>
    <row r="95" spans="2:18" x14ac:dyDescent="0.25">
      <c r="B95" s="8" t="s">
        <v>42</v>
      </c>
      <c r="C95" s="13" t="s">
        <v>43</v>
      </c>
      <c r="D95" s="9"/>
      <c r="E95" s="9"/>
      <c r="F95" s="9"/>
      <c r="G95" s="9"/>
      <c r="H95" s="9"/>
      <c r="I95" s="9"/>
      <c r="J95" s="9"/>
      <c r="K95" s="9"/>
      <c r="L95" s="9"/>
      <c r="M95" s="9"/>
      <c r="N95" s="9"/>
      <c r="O95" s="9"/>
      <c r="P95" s="9"/>
      <c r="Q95" s="9"/>
      <c r="R95" s="9"/>
    </row>
    <row r="96" spans="2:18" x14ac:dyDescent="0.25">
      <c r="B96" s="62" t="s">
        <v>44</v>
      </c>
      <c r="C96" s="62"/>
      <c r="D96" s="62"/>
      <c r="E96" s="62"/>
      <c r="F96" s="62"/>
      <c r="G96" s="62"/>
      <c r="H96" s="62"/>
      <c r="I96" s="62"/>
      <c r="J96" s="62"/>
      <c r="K96" s="62"/>
      <c r="L96" s="62"/>
      <c r="M96" s="62"/>
      <c r="N96" s="62"/>
      <c r="O96" s="62"/>
      <c r="P96" s="62"/>
      <c r="Q96" s="62"/>
      <c r="R96" s="62"/>
    </row>
    <row r="97" spans="2:18" x14ac:dyDescent="0.25">
      <c r="B97" s="62"/>
      <c r="C97" s="62"/>
      <c r="D97" s="62"/>
      <c r="E97" s="62"/>
      <c r="F97" s="62"/>
      <c r="G97" s="62"/>
      <c r="H97" s="62"/>
      <c r="I97" s="62"/>
      <c r="J97" s="62"/>
      <c r="K97" s="62"/>
      <c r="L97" s="62"/>
      <c r="M97" s="62"/>
      <c r="N97" s="62"/>
      <c r="O97" s="62"/>
      <c r="P97" s="62"/>
      <c r="Q97" s="62"/>
      <c r="R97" s="62"/>
    </row>
    <row r="98" spans="2:18" ht="15.75" customHeight="1" thickBot="1" x14ac:dyDescent="0.3">
      <c r="B98" s="4"/>
      <c r="C98" s="4"/>
      <c r="D98" s="4"/>
      <c r="E98" s="4"/>
      <c r="F98" s="4"/>
      <c r="G98" s="4"/>
      <c r="H98" s="4"/>
      <c r="I98" s="4"/>
      <c r="J98" s="4"/>
      <c r="K98" s="4"/>
      <c r="L98" s="4"/>
      <c r="M98" s="4"/>
      <c r="N98" s="4"/>
      <c r="O98" s="4"/>
      <c r="P98" s="4"/>
      <c r="Q98" s="4"/>
      <c r="R98" s="4"/>
    </row>
    <row r="99" spans="2:18" x14ac:dyDescent="0.25">
      <c r="B99" s="64" t="s">
        <v>39</v>
      </c>
      <c r="C99" s="65"/>
      <c r="D99" s="65"/>
      <c r="E99" s="65" t="s">
        <v>2</v>
      </c>
      <c r="F99" s="65"/>
      <c r="G99" s="65"/>
      <c r="H99" s="65"/>
      <c r="I99" s="65"/>
      <c r="J99" s="65" t="s">
        <v>48</v>
      </c>
      <c r="K99" s="65"/>
      <c r="L99" s="65"/>
      <c r="M99" s="65" t="s">
        <v>50</v>
      </c>
      <c r="N99" s="65"/>
      <c r="O99" s="65"/>
      <c r="P99" s="65"/>
      <c r="Q99" s="68" t="s">
        <v>34</v>
      </c>
      <c r="R99" s="70" t="s">
        <v>2</v>
      </c>
    </row>
    <row r="100" spans="2:18" x14ac:dyDescent="0.25">
      <c r="B100" s="66"/>
      <c r="C100" s="67"/>
      <c r="D100" s="67"/>
      <c r="E100" s="67"/>
      <c r="F100" s="67"/>
      <c r="G100" s="67"/>
      <c r="H100" s="67"/>
      <c r="I100" s="67"/>
      <c r="J100" s="67"/>
      <c r="K100" s="67"/>
      <c r="L100" s="67"/>
      <c r="M100" s="67"/>
      <c r="N100" s="67"/>
      <c r="O100" s="67"/>
      <c r="P100" s="67"/>
      <c r="Q100" s="69"/>
      <c r="R100" s="71"/>
    </row>
    <row r="101" spans="2:18" ht="15" customHeight="1" x14ac:dyDescent="0.25">
      <c r="B101" s="72" t="s">
        <v>64</v>
      </c>
      <c r="C101" s="73"/>
      <c r="D101" s="73"/>
      <c r="E101" s="73"/>
      <c r="F101" s="73"/>
      <c r="G101" s="73"/>
      <c r="H101" s="73"/>
      <c r="I101" s="73"/>
      <c r="J101" s="73"/>
      <c r="K101" s="73"/>
      <c r="L101" s="73"/>
      <c r="M101" s="73"/>
      <c r="N101" s="73"/>
      <c r="O101" s="73"/>
      <c r="P101" s="73"/>
      <c r="Q101" s="73"/>
      <c r="R101" s="74"/>
    </row>
    <row r="102" spans="2:18" ht="15" customHeight="1" x14ac:dyDescent="0.25">
      <c r="B102" s="122"/>
      <c r="C102" s="35"/>
      <c r="D102" s="35"/>
      <c r="E102" s="253" t="s">
        <v>51</v>
      </c>
      <c r="F102" s="253"/>
      <c r="G102" s="253"/>
      <c r="H102" s="253"/>
      <c r="I102" s="253"/>
      <c r="J102" s="37" t="s">
        <v>47</v>
      </c>
      <c r="K102" s="37"/>
      <c r="L102" s="37"/>
      <c r="M102" s="37" t="s">
        <v>49</v>
      </c>
      <c r="N102" s="37"/>
      <c r="O102" s="37"/>
      <c r="P102" s="37"/>
      <c r="Q102" s="14">
        <v>0</v>
      </c>
      <c r="R102" s="15">
        <f>Q102*15</f>
        <v>0</v>
      </c>
    </row>
    <row r="103" spans="2:18" x14ac:dyDescent="0.25">
      <c r="B103" s="123"/>
      <c r="C103" s="60"/>
      <c r="D103" s="60"/>
      <c r="E103" s="254" t="s">
        <v>45</v>
      </c>
      <c r="F103" s="254"/>
      <c r="G103" s="254"/>
      <c r="H103" s="254"/>
      <c r="I103" s="254"/>
      <c r="J103" s="61"/>
      <c r="K103" s="61"/>
      <c r="L103" s="61"/>
      <c r="M103" s="61"/>
      <c r="N103" s="61"/>
      <c r="O103" s="61"/>
      <c r="P103" s="61"/>
      <c r="Q103" s="16">
        <v>0</v>
      </c>
      <c r="R103" s="17">
        <f>Q103*18</f>
        <v>0</v>
      </c>
    </row>
    <row r="104" spans="2:18" x14ac:dyDescent="0.25">
      <c r="B104" s="124"/>
      <c r="C104" s="36"/>
      <c r="D104" s="36"/>
      <c r="E104" s="255" t="s">
        <v>46</v>
      </c>
      <c r="F104" s="255"/>
      <c r="G104" s="255"/>
      <c r="H104" s="255"/>
      <c r="I104" s="255"/>
      <c r="J104" s="61"/>
      <c r="K104" s="61"/>
      <c r="L104" s="61"/>
      <c r="M104" s="61"/>
      <c r="N104" s="61"/>
      <c r="O104" s="61"/>
      <c r="P104" s="61"/>
      <c r="Q104" s="18">
        <v>0</v>
      </c>
      <c r="R104" s="19">
        <f>Q104*21</f>
        <v>0</v>
      </c>
    </row>
    <row r="105" spans="2:18" x14ac:dyDescent="0.25">
      <c r="B105" s="125"/>
      <c r="C105" s="60"/>
      <c r="D105" s="60"/>
      <c r="E105" s="253" t="s">
        <v>52</v>
      </c>
      <c r="F105" s="253"/>
      <c r="G105" s="253"/>
      <c r="H105" s="253"/>
      <c r="I105" s="253"/>
      <c r="J105" s="61"/>
      <c r="K105" s="61"/>
      <c r="L105" s="61"/>
      <c r="M105" s="61"/>
      <c r="N105" s="61"/>
      <c r="O105" s="61"/>
      <c r="P105" s="61"/>
      <c r="Q105" s="52">
        <v>0</v>
      </c>
      <c r="R105" s="54">
        <f>Q105*15</f>
        <v>0</v>
      </c>
    </row>
    <row r="106" spans="2:18" x14ac:dyDescent="0.25">
      <c r="B106" s="123"/>
      <c r="C106" s="60"/>
      <c r="D106" s="60"/>
      <c r="E106" s="254"/>
      <c r="F106" s="254"/>
      <c r="G106" s="254"/>
      <c r="H106" s="254"/>
      <c r="I106" s="254"/>
      <c r="J106" s="61"/>
      <c r="K106" s="61"/>
      <c r="L106" s="61"/>
      <c r="M106" s="61"/>
      <c r="N106" s="61"/>
      <c r="O106" s="61"/>
      <c r="P106" s="61"/>
      <c r="Q106" s="52"/>
      <c r="R106" s="54"/>
    </row>
    <row r="107" spans="2:18" x14ac:dyDescent="0.25">
      <c r="B107" s="124"/>
      <c r="C107" s="36"/>
      <c r="D107" s="36"/>
      <c r="E107" s="255"/>
      <c r="F107" s="255"/>
      <c r="G107" s="255"/>
      <c r="H107" s="255"/>
      <c r="I107" s="255"/>
      <c r="J107" s="38"/>
      <c r="K107" s="38"/>
      <c r="L107" s="38"/>
      <c r="M107" s="38"/>
      <c r="N107" s="38"/>
      <c r="O107" s="38"/>
      <c r="P107" s="38"/>
      <c r="Q107" s="232"/>
      <c r="R107" s="57"/>
    </row>
    <row r="108" spans="2:18" x14ac:dyDescent="0.25">
      <c r="B108" s="122"/>
      <c r="C108" s="35"/>
      <c r="D108" s="35"/>
      <c r="E108" s="130" t="s">
        <v>53</v>
      </c>
      <c r="F108" s="130"/>
      <c r="G108" s="130"/>
      <c r="H108" s="130"/>
      <c r="I108" s="130"/>
      <c r="J108" s="37" t="s">
        <v>59</v>
      </c>
      <c r="K108" s="37"/>
      <c r="L108" s="37"/>
      <c r="M108" s="37" t="s">
        <v>61</v>
      </c>
      <c r="N108" s="37"/>
      <c r="O108" s="37"/>
      <c r="P108" s="37"/>
      <c r="Q108" s="51">
        <v>0</v>
      </c>
      <c r="R108" s="53">
        <f>Q108*5</f>
        <v>0</v>
      </c>
    </row>
    <row r="109" spans="2:18" x14ac:dyDescent="0.25">
      <c r="B109" s="123"/>
      <c r="C109" s="60"/>
      <c r="D109" s="60"/>
      <c r="E109" s="131"/>
      <c r="F109" s="131"/>
      <c r="G109" s="131"/>
      <c r="H109" s="131"/>
      <c r="I109" s="131"/>
      <c r="J109" s="61"/>
      <c r="K109" s="61"/>
      <c r="L109" s="61"/>
      <c r="M109" s="61"/>
      <c r="N109" s="61"/>
      <c r="O109" s="61"/>
      <c r="P109" s="61"/>
      <c r="Q109" s="52"/>
      <c r="R109" s="54"/>
    </row>
    <row r="110" spans="2:18" x14ac:dyDescent="0.25">
      <c r="B110" s="124"/>
      <c r="C110" s="36"/>
      <c r="D110" s="36"/>
      <c r="E110" s="132"/>
      <c r="F110" s="132"/>
      <c r="G110" s="132"/>
      <c r="H110" s="132"/>
      <c r="I110" s="132"/>
      <c r="J110" s="38"/>
      <c r="K110" s="38"/>
      <c r="L110" s="38"/>
      <c r="M110" s="38"/>
      <c r="N110" s="38"/>
      <c r="O110" s="38"/>
      <c r="P110" s="38"/>
      <c r="Q110" s="232"/>
      <c r="R110" s="57"/>
    </row>
    <row r="111" spans="2:18" x14ac:dyDescent="0.25">
      <c r="B111" s="126"/>
      <c r="C111" s="127"/>
      <c r="D111" s="127"/>
      <c r="E111" s="131" t="s">
        <v>54</v>
      </c>
      <c r="F111" s="131"/>
      <c r="G111" s="131"/>
      <c r="H111" s="131"/>
      <c r="I111" s="131"/>
      <c r="J111" s="61" t="s">
        <v>59</v>
      </c>
      <c r="K111" s="61"/>
      <c r="L111" s="61"/>
      <c r="M111" s="61" t="s">
        <v>62</v>
      </c>
      <c r="N111" s="61"/>
      <c r="O111" s="61"/>
      <c r="P111" s="61"/>
      <c r="Q111" s="52">
        <v>0</v>
      </c>
      <c r="R111" s="54">
        <f>Q111</f>
        <v>0</v>
      </c>
    </row>
    <row r="112" spans="2:18" x14ac:dyDescent="0.25">
      <c r="B112" s="128"/>
      <c r="C112" s="127"/>
      <c r="D112" s="127"/>
      <c r="E112" s="131"/>
      <c r="F112" s="131"/>
      <c r="G112" s="131"/>
      <c r="H112" s="131"/>
      <c r="I112" s="131"/>
      <c r="J112" s="61"/>
      <c r="K112" s="61"/>
      <c r="L112" s="61"/>
      <c r="M112" s="61"/>
      <c r="N112" s="61"/>
      <c r="O112" s="61"/>
      <c r="P112" s="61"/>
      <c r="Q112" s="52"/>
      <c r="R112" s="54"/>
    </row>
    <row r="113" spans="2:18" x14ac:dyDescent="0.25">
      <c r="B113" s="129"/>
      <c r="C113" s="92"/>
      <c r="D113" s="92"/>
      <c r="E113" s="132"/>
      <c r="F113" s="132"/>
      <c r="G113" s="132"/>
      <c r="H113" s="132"/>
      <c r="I113" s="132"/>
      <c r="J113" s="38"/>
      <c r="K113" s="38"/>
      <c r="L113" s="38"/>
      <c r="M113" s="38"/>
      <c r="N113" s="38"/>
      <c r="O113" s="38"/>
      <c r="P113" s="38"/>
      <c r="Q113" s="232"/>
      <c r="R113" s="57"/>
    </row>
    <row r="114" spans="2:18" ht="15" customHeight="1" x14ac:dyDescent="0.25">
      <c r="B114" s="125"/>
      <c r="C114" s="61"/>
      <c r="D114" s="61"/>
      <c r="E114" s="131" t="s">
        <v>55</v>
      </c>
      <c r="F114" s="131"/>
      <c r="G114" s="131"/>
      <c r="H114" s="131"/>
      <c r="I114" s="131"/>
      <c r="J114" s="61" t="s">
        <v>60</v>
      </c>
      <c r="K114" s="61"/>
      <c r="L114" s="61"/>
      <c r="M114" s="35"/>
      <c r="N114" s="35"/>
      <c r="O114" s="35"/>
      <c r="P114" s="35"/>
      <c r="Q114" s="16">
        <v>0</v>
      </c>
      <c r="R114" s="17">
        <f>Q114</f>
        <v>0</v>
      </c>
    </row>
    <row r="115" spans="2:18" x14ac:dyDescent="0.25">
      <c r="B115" s="125"/>
      <c r="C115" s="61"/>
      <c r="D115" s="61"/>
      <c r="E115" s="131" t="s">
        <v>56</v>
      </c>
      <c r="F115" s="131"/>
      <c r="G115" s="131"/>
      <c r="H115" s="131"/>
      <c r="I115" s="131"/>
      <c r="J115" s="61"/>
      <c r="K115" s="61"/>
      <c r="L115" s="61"/>
      <c r="M115" s="60"/>
      <c r="N115" s="60"/>
      <c r="O115" s="60"/>
      <c r="P115" s="60"/>
      <c r="Q115" s="16">
        <v>0</v>
      </c>
      <c r="R115" s="17">
        <f>Q115*3</f>
        <v>0</v>
      </c>
    </row>
    <row r="116" spans="2:18" x14ac:dyDescent="0.25">
      <c r="B116" s="125"/>
      <c r="C116" s="61"/>
      <c r="D116" s="61"/>
      <c r="E116" s="131" t="s">
        <v>57</v>
      </c>
      <c r="F116" s="131"/>
      <c r="G116" s="131"/>
      <c r="H116" s="131"/>
      <c r="I116" s="131"/>
      <c r="J116" s="61"/>
      <c r="K116" s="61"/>
      <c r="L116" s="61"/>
      <c r="M116" s="60"/>
      <c r="N116" s="60"/>
      <c r="O116" s="60"/>
      <c r="P116" s="60"/>
      <c r="Q116" s="16">
        <v>0</v>
      </c>
      <c r="R116" s="17">
        <f>Q116*5</f>
        <v>0</v>
      </c>
    </row>
    <row r="117" spans="2:18" x14ac:dyDescent="0.25">
      <c r="B117" s="209"/>
      <c r="C117" s="38"/>
      <c r="D117" s="38"/>
      <c r="E117" s="132" t="s">
        <v>58</v>
      </c>
      <c r="F117" s="132"/>
      <c r="G117" s="132"/>
      <c r="H117" s="132"/>
      <c r="I117" s="132"/>
      <c r="J117" s="38"/>
      <c r="K117" s="38"/>
      <c r="L117" s="38"/>
      <c r="M117" s="36"/>
      <c r="N117" s="36"/>
      <c r="O117" s="36"/>
      <c r="P117" s="36"/>
      <c r="Q117" s="18">
        <v>0</v>
      </c>
      <c r="R117" s="19">
        <f>Q117*10</f>
        <v>0</v>
      </c>
    </row>
    <row r="118" spans="2:18" x14ac:dyDescent="0.25">
      <c r="B118" s="122"/>
      <c r="C118" s="35"/>
      <c r="D118" s="35"/>
      <c r="E118" s="253" t="s">
        <v>33</v>
      </c>
      <c r="F118" s="253"/>
      <c r="G118" s="253"/>
      <c r="H118" s="253"/>
      <c r="I118" s="253"/>
      <c r="J118" s="37" t="s">
        <v>63</v>
      </c>
      <c r="K118" s="37"/>
      <c r="L118" s="37"/>
      <c r="M118" s="37" t="s">
        <v>80</v>
      </c>
      <c r="N118" s="37"/>
      <c r="O118" s="37"/>
      <c r="P118" s="37"/>
      <c r="Q118" s="51">
        <v>0</v>
      </c>
      <c r="R118" s="53">
        <v>0</v>
      </c>
    </row>
    <row r="119" spans="2:18" x14ac:dyDescent="0.25">
      <c r="B119" s="123"/>
      <c r="C119" s="60"/>
      <c r="D119" s="60"/>
      <c r="E119" s="254"/>
      <c r="F119" s="254"/>
      <c r="G119" s="254"/>
      <c r="H119" s="254"/>
      <c r="I119" s="254"/>
      <c r="J119" s="61"/>
      <c r="K119" s="61"/>
      <c r="L119" s="61"/>
      <c r="M119" s="61"/>
      <c r="N119" s="61"/>
      <c r="O119" s="61"/>
      <c r="P119" s="61"/>
      <c r="Q119" s="52"/>
      <c r="R119" s="54"/>
    </row>
    <row r="120" spans="2:18" x14ac:dyDescent="0.25">
      <c r="B120" s="124"/>
      <c r="C120" s="36"/>
      <c r="D120" s="36"/>
      <c r="E120" s="254"/>
      <c r="F120" s="254"/>
      <c r="G120" s="254"/>
      <c r="H120" s="254"/>
      <c r="I120" s="254"/>
      <c r="J120" s="61"/>
      <c r="K120" s="61"/>
      <c r="L120" s="61"/>
      <c r="M120" s="61"/>
      <c r="N120" s="61"/>
      <c r="O120" s="61"/>
      <c r="P120" s="61"/>
      <c r="Q120" s="52"/>
      <c r="R120" s="54"/>
    </row>
    <row r="121" spans="2:18" ht="15" customHeight="1" x14ac:dyDescent="0.25">
      <c r="B121" s="72" t="s">
        <v>65</v>
      </c>
      <c r="C121" s="73"/>
      <c r="D121" s="73"/>
      <c r="E121" s="73"/>
      <c r="F121" s="73"/>
      <c r="G121" s="73"/>
      <c r="H121" s="73"/>
      <c r="I121" s="73"/>
      <c r="J121" s="73"/>
      <c r="K121" s="73"/>
      <c r="L121" s="73"/>
      <c r="M121" s="73"/>
      <c r="N121" s="73"/>
      <c r="O121" s="73"/>
      <c r="P121" s="73"/>
      <c r="Q121" s="73"/>
      <c r="R121" s="74"/>
    </row>
    <row r="122" spans="2:18" ht="15" customHeight="1" x14ac:dyDescent="0.25">
      <c r="B122" s="122"/>
      <c r="C122" s="37"/>
      <c r="D122" s="37"/>
      <c r="E122" s="130" t="s">
        <v>68</v>
      </c>
      <c r="F122" s="130"/>
      <c r="G122" s="130"/>
      <c r="H122" s="130"/>
      <c r="I122" s="130"/>
      <c r="J122" s="37" t="s">
        <v>59</v>
      </c>
      <c r="K122" s="37"/>
      <c r="L122" s="37"/>
      <c r="M122" s="37" t="s">
        <v>66</v>
      </c>
      <c r="N122" s="37"/>
      <c r="O122" s="37"/>
      <c r="P122" s="37"/>
      <c r="Q122" s="14">
        <v>0</v>
      </c>
      <c r="R122" s="15">
        <f>Q122</f>
        <v>0</v>
      </c>
    </row>
    <row r="123" spans="2:18" x14ac:dyDescent="0.25">
      <c r="B123" s="125"/>
      <c r="C123" s="61"/>
      <c r="D123" s="61"/>
      <c r="E123" s="131" t="s">
        <v>67</v>
      </c>
      <c r="F123" s="131"/>
      <c r="G123" s="131"/>
      <c r="H123" s="131"/>
      <c r="I123" s="131"/>
      <c r="J123" s="61"/>
      <c r="K123" s="61"/>
      <c r="L123" s="61"/>
      <c r="M123" s="61"/>
      <c r="N123" s="61"/>
      <c r="O123" s="61"/>
      <c r="P123" s="61"/>
      <c r="Q123" s="16">
        <v>0</v>
      </c>
      <c r="R123" s="17">
        <f>Q123*2</f>
        <v>0</v>
      </c>
    </row>
    <row r="124" spans="2:18" ht="27.75" customHeight="1" x14ac:dyDescent="0.25">
      <c r="B124" s="125"/>
      <c r="C124" s="61"/>
      <c r="D124" s="61"/>
      <c r="E124" s="131" t="s">
        <v>102</v>
      </c>
      <c r="F124" s="131"/>
      <c r="G124" s="131"/>
      <c r="H124" s="131"/>
      <c r="I124" s="131"/>
      <c r="J124" s="61"/>
      <c r="K124" s="61"/>
      <c r="L124" s="61"/>
      <c r="M124" s="61"/>
      <c r="N124" s="61"/>
      <c r="O124" s="61"/>
      <c r="P124" s="61"/>
      <c r="Q124" s="16">
        <v>0</v>
      </c>
      <c r="R124" s="17">
        <f>Q124*2</f>
        <v>0</v>
      </c>
    </row>
    <row r="125" spans="2:18" x14ac:dyDescent="0.25">
      <c r="B125" s="209"/>
      <c r="C125" s="38"/>
      <c r="D125" s="38"/>
      <c r="E125" s="255" t="s">
        <v>69</v>
      </c>
      <c r="F125" s="255"/>
      <c r="G125" s="255"/>
      <c r="H125" s="255"/>
      <c r="I125" s="255"/>
      <c r="J125" s="38"/>
      <c r="K125" s="38"/>
      <c r="L125" s="38"/>
      <c r="M125" s="38"/>
      <c r="N125" s="38"/>
      <c r="O125" s="38"/>
      <c r="P125" s="38"/>
      <c r="Q125" s="18">
        <v>0</v>
      </c>
      <c r="R125" s="19">
        <f>Q125*4</f>
        <v>0</v>
      </c>
    </row>
    <row r="126" spans="2:18" x14ac:dyDescent="0.25">
      <c r="B126" s="122"/>
      <c r="C126" s="37"/>
      <c r="D126" s="37"/>
      <c r="E126" s="130" t="s">
        <v>55</v>
      </c>
      <c r="F126" s="130"/>
      <c r="G126" s="130"/>
      <c r="H126" s="130"/>
      <c r="I126" s="130"/>
      <c r="J126" s="35" t="s">
        <v>70</v>
      </c>
      <c r="K126" s="35"/>
      <c r="L126" s="35"/>
      <c r="M126" s="35" t="s">
        <v>71</v>
      </c>
      <c r="N126" s="35"/>
      <c r="O126" s="35"/>
      <c r="P126" s="35"/>
      <c r="Q126" s="14">
        <v>0</v>
      </c>
      <c r="R126" s="15">
        <f>Q126</f>
        <v>0</v>
      </c>
    </row>
    <row r="127" spans="2:18" x14ac:dyDescent="0.25">
      <c r="B127" s="125"/>
      <c r="C127" s="61"/>
      <c r="D127" s="61"/>
      <c r="E127" s="131" t="s">
        <v>56</v>
      </c>
      <c r="F127" s="131"/>
      <c r="G127" s="131"/>
      <c r="H127" s="131"/>
      <c r="I127" s="131"/>
      <c r="J127" s="60"/>
      <c r="K127" s="60"/>
      <c r="L127" s="60"/>
      <c r="M127" s="60"/>
      <c r="N127" s="60"/>
      <c r="O127" s="60"/>
      <c r="P127" s="60"/>
      <c r="Q127" s="16">
        <v>0</v>
      </c>
      <c r="R127" s="17">
        <f>Q127*3</f>
        <v>0</v>
      </c>
    </row>
    <row r="128" spans="2:18" x14ac:dyDescent="0.25">
      <c r="B128" s="125"/>
      <c r="C128" s="61"/>
      <c r="D128" s="61"/>
      <c r="E128" s="131" t="s">
        <v>57</v>
      </c>
      <c r="F128" s="131"/>
      <c r="G128" s="131"/>
      <c r="H128" s="131"/>
      <c r="I128" s="131"/>
      <c r="J128" s="60"/>
      <c r="K128" s="60"/>
      <c r="L128" s="60"/>
      <c r="M128" s="60"/>
      <c r="N128" s="60"/>
      <c r="O128" s="60"/>
      <c r="P128" s="60"/>
      <c r="Q128" s="16">
        <v>0</v>
      </c>
      <c r="R128" s="17">
        <f>Q128*5</f>
        <v>0</v>
      </c>
    </row>
    <row r="129" spans="2:18" x14ac:dyDescent="0.25">
      <c r="B129" s="209"/>
      <c r="C129" s="38"/>
      <c r="D129" s="38"/>
      <c r="E129" s="132" t="s">
        <v>58</v>
      </c>
      <c r="F129" s="132"/>
      <c r="G129" s="132"/>
      <c r="H129" s="132"/>
      <c r="I129" s="132"/>
      <c r="J129" s="36"/>
      <c r="K129" s="36"/>
      <c r="L129" s="36"/>
      <c r="M129" s="36"/>
      <c r="N129" s="36"/>
      <c r="O129" s="36"/>
      <c r="P129" s="36"/>
      <c r="Q129" s="18">
        <v>0</v>
      </c>
      <c r="R129" s="19">
        <f>Q129*10</f>
        <v>0</v>
      </c>
    </row>
    <row r="130" spans="2:18" x14ac:dyDescent="0.25">
      <c r="B130" s="122"/>
      <c r="C130" s="37"/>
      <c r="D130" s="37"/>
      <c r="E130" s="35" t="s">
        <v>72</v>
      </c>
      <c r="F130" s="35"/>
      <c r="G130" s="35"/>
      <c r="H130" s="35"/>
      <c r="I130" s="35"/>
      <c r="J130" s="35" t="s">
        <v>74</v>
      </c>
      <c r="K130" s="35"/>
      <c r="L130" s="35"/>
      <c r="M130" s="37" t="s">
        <v>75</v>
      </c>
      <c r="N130" s="37"/>
      <c r="O130" s="37"/>
      <c r="P130" s="37"/>
      <c r="Q130" s="51">
        <v>0</v>
      </c>
      <c r="R130" s="53">
        <f>Q130*3</f>
        <v>0</v>
      </c>
    </row>
    <row r="131" spans="2:18" x14ac:dyDescent="0.25">
      <c r="B131" s="125"/>
      <c r="C131" s="61"/>
      <c r="D131" s="61"/>
      <c r="E131" s="60"/>
      <c r="F131" s="60"/>
      <c r="G131" s="60"/>
      <c r="H131" s="60"/>
      <c r="I131" s="60"/>
      <c r="J131" s="60"/>
      <c r="K131" s="60"/>
      <c r="L131" s="60"/>
      <c r="M131" s="61"/>
      <c r="N131" s="61"/>
      <c r="O131" s="61"/>
      <c r="P131" s="61"/>
      <c r="Q131" s="52"/>
      <c r="R131" s="54"/>
    </row>
    <row r="132" spans="2:18" x14ac:dyDescent="0.25">
      <c r="B132" s="125"/>
      <c r="C132" s="61"/>
      <c r="D132" s="61"/>
      <c r="E132" s="60" t="s">
        <v>73</v>
      </c>
      <c r="F132" s="60"/>
      <c r="G132" s="60"/>
      <c r="H132" s="60"/>
      <c r="I132" s="60"/>
      <c r="J132" s="60"/>
      <c r="K132" s="60"/>
      <c r="L132" s="60"/>
      <c r="M132" s="61" t="s">
        <v>76</v>
      </c>
      <c r="N132" s="61"/>
      <c r="O132" s="61"/>
      <c r="P132" s="61"/>
      <c r="Q132" s="52">
        <v>0</v>
      </c>
      <c r="R132" s="54">
        <f>Q132</f>
        <v>0</v>
      </c>
    </row>
    <row r="133" spans="2:18" x14ac:dyDescent="0.25">
      <c r="B133" s="209"/>
      <c r="C133" s="38"/>
      <c r="D133" s="38"/>
      <c r="E133" s="36"/>
      <c r="F133" s="36"/>
      <c r="G133" s="36"/>
      <c r="H133" s="36"/>
      <c r="I133" s="36"/>
      <c r="J133" s="36"/>
      <c r="K133" s="36"/>
      <c r="L133" s="36"/>
      <c r="M133" s="38"/>
      <c r="N133" s="38"/>
      <c r="O133" s="38"/>
      <c r="P133" s="38"/>
      <c r="Q133" s="52"/>
      <c r="R133" s="54"/>
    </row>
    <row r="134" spans="2:18" x14ac:dyDescent="0.25">
      <c r="B134" s="125"/>
      <c r="C134" s="61"/>
      <c r="D134" s="61"/>
      <c r="E134" s="131" t="s">
        <v>55</v>
      </c>
      <c r="F134" s="131"/>
      <c r="G134" s="131"/>
      <c r="H134" s="131"/>
      <c r="I134" s="131"/>
      <c r="J134" s="60" t="s">
        <v>77</v>
      </c>
      <c r="K134" s="60"/>
      <c r="L134" s="60"/>
      <c r="M134" s="61" t="s">
        <v>78</v>
      </c>
      <c r="N134" s="61"/>
      <c r="O134" s="61"/>
      <c r="P134" s="61"/>
      <c r="Q134" s="14">
        <v>0</v>
      </c>
      <c r="R134" s="15">
        <f>Q134</f>
        <v>0</v>
      </c>
    </row>
    <row r="135" spans="2:18" x14ac:dyDescent="0.25">
      <c r="B135" s="125"/>
      <c r="C135" s="61"/>
      <c r="D135" s="61"/>
      <c r="E135" s="131" t="s">
        <v>56</v>
      </c>
      <c r="F135" s="131"/>
      <c r="G135" s="131"/>
      <c r="H135" s="131"/>
      <c r="I135" s="131"/>
      <c r="J135" s="60"/>
      <c r="K135" s="60"/>
      <c r="L135" s="60"/>
      <c r="M135" s="61"/>
      <c r="N135" s="61"/>
      <c r="O135" s="61"/>
      <c r="P135" s="61"/>
      <c r="Q135" s="16">
        <v>0</v>
      </c>
      <c r="R135" s="17">
        <f>Q135*3</f>
        <v>0</v>
      </c>
    </row>
    <row r="136" spans="2:18" x14ac:dyDescent="0.25">
      <c r="B136" s="125"/>
      <c r="C136" s="61"/>
      <c r="D136" s="61"/>
      <c r="E136" s="131" t="s">
        <v>57</v>
      </c>
      <c r="F136" s="131"/>
      <c r="G136" s="131"/>
      <c r="H136" s="131"/>
      <c r="I136" s="131"/>
      <c r="J136" s="60"/>
      <c r="K136" s="60"/>
      <c r="L136" s="60"/>
      <c r="M136" s="61"/>
      <c r="N136" s="61"/>
      <c r="O136" s="61"/>
      <c r="P136" s="61"/>
      <c r="Q136" s="16">
        <v>0</v>
      </c>
      <c r="R136" s="17">
        <f>Q136*5</f>
        <v>0</v>
      </c>
    </row>
    <row r="137" spans="2:18" x14ac:dyDescent="0.25">
      <c r="B137" s="209"/>
      <c r="C137" s="38"/>
      <c r="D137" s="38"/>
      <c r="E137" s="132" t="s">
        <v>58</v>
      </c>
      <c r="F137" s="132"/>
      <c r="G137" s="132"/>
      <c r="H137" s="132"/>
      <c r="I137" s="132"/>
      <c r="J137" s="36"/>
      <c r="K137" s="36"/>
      <c r="L137" s="36"/>
      <c r="M137" s="38"/>
      <c r="N137" s="38"/>
      <c r="O137" s="38"/>
      <c r="P137" s="38"/>
      <c r="Q137" s="18">
        <v>0</v>
      </c>
      <c r="R137" s="19">
        <f>Q137*10</f>
        <v>0</v>
      </c>
    </row>
    <row r="138" spans="2:18" x14ac:dyDescent="0.25">
      <c r="B138" s="122"/>
      <c r="C138" s="35"/>
      <c r="D138" s="35"/>
      <c r="E138" s="253" t="s">
        <v>33</v>
      </c>
      <c r="F138" s="253"/>
      <c r="G138" s="253"/>
      <c r="H138" s="253"/>
      <c r="I138" s="253"/>
      <c r="J138" s="37" t="s">
        <v>153</v>
      </c>
      <c r="K138" s="37"/>
      <c r="L138" s="37"/>
      <c r="M138" s="37" t="s">
        <v>80</v>
      </c>
      <c r="N138" s="37"/>
      <c r="O138" s="37"/>
      <c r="P138" s="37"/>
      <c r="Q138" s="51">
        <v>0</v>
      </c>
      <c r="R138" s="53">
        <v>0</v>
      </c>
    </row>
    <row r="139" spans="2:18" x14ac:dyDescent="0.25">
      <c r="B139" s="123"/>
      <c r="C139" s="60"/>
      <c r="D139" s="60"/>
      <c r="E139" s="254"/>
      <c r="F139" s="254"/>
      <c r="G139" s="254"/>
      <c r="H139" s="254"/>
      <c r="I139" s="254"/>
      <c r="J139" s="61"/>
      <c r="K139" s="61"/>
      <c r="L139" s="61"/>
      <c r="M139" s="61"/>
      <c r="N139" s="61"/>
      <c r="O139" s="61"/>
      <c r="P139" s="61"/>
      <c r="Q139" s="52"/>
      <c r="R139" s="54"/>
    </row>
    <row r="140" spans="2:18" x14ac:dyDescent="0.25">
      <c r="B140" s="124"/>
      <c r="C140" s="36"/>
      <c r="D140" s="36"/>
      <c r="E140" s="255"/>
      <c r="F140" s="255"/>
      <c r="G140" s="255"/>
      <c r="H140" s="255"/>
      <c r="I140" s="255"/>
      <c r="J140" s="38"/>
      <c r="K140" s="38"/>
      <c r="L140" s="38"/>
      <c r="M140" s="38"/>
      <c r="N140" s="38"/>
      <c r="O140" s="38"/>
      <c r="P140" s="38"/>
      <c r="Q140" s="232"/>
      <c r="R140" s="57"/>
    </row>
    <row r="141" spans="2:18" ht="11.25" customHeight="1" x14ac:dyDescent="0.25">
      <c r="B141" s="235" t="s">
        <v>79</v>
      </c>
      <c r="C141" s="236"/>
      <c r="D141" s="236"/>
      <c r="E141" s="237"/>
      <c r="F141" s="237"/>
      <c r="G141" s="237"/>
      <c r="H141" s="237"/>
      <c r="I141" s="237"/>
      <c r="J141" s="237"/>
      <c r="K141" s="237"/>
      <c r="L141" s="237"/>
      <c r="M141" s="237"/>
      <c r="N141" s="237"/>
      <c r="O141" s="237"/>
      <c r="P141" s="237"/>
      <c r="Q141" s="237"/>
      <c r="R141" s="239">
        <f>R102+R103+R104+R105+R108+R111+R114+R115+R116+R117+R118+R122+R123+R124+R125+R126+R127+R128+R129+R130+R132+R134+R135+R136+R137+R138</f>
        <v>0</v>
      </c>
    </row>
    <row r="142" spans="2:18" ht="15.75" thickBot="1" x14ac:dyDescent="0.3">
      <c r="B142" s="41"/>
      <c r="C142" s="42"/>
      <c r="D142" s="42"/>
      <c r="E142" s="238"/>
      <c r="F142" s="238"/>
      <c r="G142" s="238"/>
      <c r="H142" s="238"/>
      <c r="I142" s="238"/>
      <c r="J142" s="238"/>
      <c r="K142" s="238"/>
      <c r="L142" s="238"/>
      <c r="M142" s="238"/>
      <c r="N142" s="238"/>
      <c r="O142" s="238"/>
      <c r="P142" s="238"/>
      <c r="Q142" s="238"/>
      <c r="R142" s="240"/>
    </row>
    <row r="143" spans="2:18" x14ac:dyDescent="0.25">
      <c r="B143" s="45" t="s">
        <v>82</v>
      </c>
      <c r="C143" s="45"/>
      <c r="D143" s="45"/>
      <c r="E143" s="45"/>
      <c r="F143" s="45"/>
      <c r="G143" s="45"/>
      <c r="H143" s="45"/>
      <c r="I143" s="45"/>
      <c r="J143" s="45"/>
      <c r="K143" s="45"/>
      <c r="L143" s="45"/>
      <c r="M143" s="45"/>
      <c r="N143" s="45"/>
      <c r="O143" s="45"/>
      <c r="P143" s="45"/>
      <c r="Q143" s="45"/>
      <c r="R143" s="45"/>
    </row>
    <row r="144" spans="2:18" x14ac:dyDescent="0.25">
      <c r="B144" s="256"/>
      <c r="C144" s="256"/>
      <c r="D144" s="256"/>
      <c r="E144" s="256"/>
      <c r="F144" s="256"/>
      <c r="G144" s="256"/>
      <c r="H144" s="256"/>
      <c r="I144" s="256"/>
      <c r="J144" s="256"/>
      <c r="K144" s="256"/>
      <c r="L144" s="256"/>
      <c r="M144" s="256"/>
      <c r="N144" s="256"/>
      <c r="O144" s="256"/>
      <c r="P144" s="256"/>
      <c r="Q144" s="256"/>
      <c r="R144" s="256"/>
    </row>
    <row r="145" spans="2:18" x14ac:dyDescent="0.25">
      <c r="B145" s="22"/>
      <c r="C145" s="22"/>
      <c r="D145" s="22"/>
      <c r="E145" s="22"/>
      <c r="F145" s="22"/>
      <c r="G145" s="22"/>
      <c r="H145" s="22"/>
      <c r="I145" s="22"/>
      <c r="J145" s="22"/>
      <c r="K145" s="22"/>
      <c r="L145" s="22"/>
      <c r="M145" s="22"/>
      <c r="N145" s="22"/>
      <c r="O145" s="22"/>
      <c r="P145" s="22"/>
      <c r="Q145" s="22"/>
      <c r="R145" s="22"/>
    </row>
    <row r="146" spans="2:18" x14ac:dyDescent="0.25">
      <c r="B146" s="133" t="s">
        <v>40</v>
      </c>
      <c r="C146" s="133"/>
      <c r="D146" s="133"/>
      <c r="E146" s="133"/>
      <c r="F146" s="133"/>
      <c r="G146" s="133"/>
      <c r="H146" s="133"/>
      <c r="I146" s="133"/>
      <c r="J146" s="133"/>
      <c r="K146" s="133"/>
      <c r="L146" s="133"/>
      <c r="M146" s="133"/>
      <c r="N146" s="133"/>
      <c r="O146" s="133"/>
      <c r="P146" s="133"/>
      <c r="Q146" s="133"/>
      <c r="R146" s="133"/>
    </row>
    <row r="147" spans="2:18" x14ac:dyDescent="0.25">
      <c r="B147" s="77"/>
      <c r="C147" s="56"/>
      <c r="D147" s="56"/>
      <c r="E147" s="56"/>
      <c r="F147" s="56"/>
      <c r="G147" s="56"/>
      <c r="H147" s="56"/>
      <c r="I147" s="56"/>
      <c r="J147" s="56"/>
      <c r="K147" s="56"/>
      <c r="L147" s="56"/>
      <c r="M147" s="56"/>
      <c r="N147" s="56"/>
      <c r="O147" s="56"/>
      <c r="P147" s="56"/>
      <c r="Q147" s="56"/>
      <c r="R147" s="78"/>
    </row>
    <row r="148" spans="2:18" x14ac:dyDescent="0.25">
      <c r="B148" s="79"/>
      <c r="C148" s="49"/>
      <c r="D148" s="49"/>
      <c r="E148" s="49"/>
      <c r="F148" s="49"/>
      <c r="G148" s="49"/>
      <c r="H148" s="49"/>
      <c r="I148" s="49"/>
      <c r="J148" s="49"/>
      <c r="K148" s="49"/>
      <c r="L148" s="49"/>
      <c r="M148" s="49"/>
      <c r="N148" s="49"/>
      <c r="O148" s="49"/>
      <c r="P148" s="49"/>
      <c r="Q148" s="49"/>
      <c r="R148" s="80"/>
    </row>
    <row r="149" spans="2:18" x14ac:dyDescent="0.25">
      <c r="B149" s="79"/>
      <c r="C149" s="49"/>
      <c r="D149" s="49"/>
      <c r="E149" s="49"/>
      <c r="F149" s="49"/>
      <c r="G149" s="49"/>
      <c r="H149" s="49"/>
      <c r="I149" s="49"/>
      <c r="J149" s="49"/>
      <c r="K149" s="49"/>
      <c r="L149" s="49"/>
      <c r="M149" s="49"/>
      <c r="N149" s="49"/>
      <c r="O149" s="49"/>
      <c r="P149" s="49"/>
      <c r="Q149" s="49"/>
      <c r="R149" s="80"/>
    </row>
    <row r="150" spans="2:18" x14ac:dyDescent="0.25">
      <c r="B150" s="79"/>
      <c r="C150" s="49"/>
      <c r="D150" s="49"/>
      <c r="E150" s="49"/>
      <c r="F150" s="49"/>
      <c r="G150" s="49"/>
      <c r="H150" s="49"/>
      <c r="I150" s="49"/>
      <c r="J150" s="49"/>
      <c r="K150" s="49"/>
      <c r="L150" s="49"/>
      <c r="M150" s="49"/>
      <c r="N150" s="49"/>
      <c r="O150" s="49"/>
      <c r="P150" s="49"/>
      <c r="Q150" s="49"/>
      <c r="R150" s="80"/>
    </row>
    <row r="151" spans="2:18" x14ac:dyDescent="0.25">
      <c r="B151" s="79"/>
      <c r="C151" s="49"/>
      <c r="D151" s="49"/>
      <c r="E151" s="49"/>
      <c r="F151" s="49"/>
      <c r="G151" s="49"/>
      <c r="H151" s="49"/>
      <c r="I151" s="49"/>
      <c r="J151" s="49"/>
      <c r="K151" s="49"/>
      <c r="L151" s="49"/>
      <c r="M151" s="49"/>
      <c r="N151" s="49"/>
      <c r="O151" s="49"/>
      <c r="P151" s="49"/>
      <c r="Q151" s="49"/>
      <c r="R151" s="80"/>
    </row>
    <row r="152" spans="2:18" x14ac:dyDescent="0.25">
      <c r="B152" s="79"/>
      <c r="C152" s="49"/>
      <c r="D152" s="49"/>
      <c r="E152" s="49"/>
      <c r="F152" s="49"/>
      <c r="G152" s="49"/>
      <c r="H152" s="49"/>
      <c r="I152" s="49"/>
      <c r="J152" s="49"/>
      <c r="K152" s="49"/>
      <c r="L152" s="49"/>
      <c r="M152" s="49"/>
      <c r="N152" s="49"/>
      <c r="O152" s="49"/>
      <c r="P152" s="49"/>
      <c r="Q152" s="49"/>
      <c r="R152" s="80"/>
    </row>
    <row r="153" spans="2:18" x14ac:dyDescent="0.25">
      <c r="B153" s="79"/>
      <c r="C153" s="49"/>
      <c r="D153" s="49"/>
      <c r="E153" s="49"/>
      <c r="F153" s="49"/>
      <c r="G153" s="49"/>
      <c r="H153" s="49"/>
      <c r="I153" s="49"/>
      <c r="J153" s="49"/>
      <c r="K153" s="49"/>
      <c r="L153" s="49"/>
      <c r="M153" s="49"/>
      <c r="N153" s="49"/>
      <c r="O153" s="49"/>
      <c r="P153" s="49"/>
      <c r="Q153" s="49"/>
      <c r="R153" s="80"/>
    </row>
    <row r="154" spans="2:18" x14ac:dyDescent="0.25">
      <c r="B154" s="79"/>
      <c r="C154" s="49"/>
      <c r="D154" s="49"/>
      <c r="E154" s="49"/>
      <c r="F154" s="49"/>
      <c r="G154" s="49"/>
      <c r="H154" s="49"/>
      <c r="I154" s="49"/>
      <c r="J154" s="49"/>
      <c r="K154" s="49"/>
      <c r="L154" s="49"/>
      <c r="M154" s="49"/>
      <c r="N154" s="49"/>
      <c r="O154" s="49"/>
      <c r="P154" s="49"/>
      <c r="Q154" s="49"/>
      <c r="R154" s="80"/>
    </row>
    <row r="155" spans="2:18" x14ac:dyDescent="0.25">
      <c r="B155" s="79"/>
      <c r="C155" s="49"/>
      <c r="D155" s="49"/>
      <c r="E155" s="49"/>
      <c r="F155" s="49"/>
      <c r="G155" s="49"/>
      <c r="H155" s="49"/>
      <c r="I155" s="49"/>
      <c r="J155" s="49"/>
      <c r="K155" s="49"/>
      <c r="L155" s="49"/>
      <c r="M155" s="49"/>
      <c r="N155" s="49"/>
      <c r="O155" s="49"/>
      <c r="P155" s="49"/>
      <c r="Q155" s="49"/>
      <c r="R155" s="80"/>
    </row>
    <row r="156" spans="2:18" x14ac:dyDescent="0.25">
      <c r="B156" s="79"/>
      <c r="C156" s="49"/>
      <c r="D156" s="49"/>
      <c r="E156" s="49"/>
      <c r="F156" s="49"/>
      <c r="G156" s="49"/>
      <c r="H156" s="49"/>
      <c r="I156" s="49"/>
      <c r="J156" s="49"/>
      <c r="K156" s="49"/>
      <c r="L156" s="49"/>
      <c r="M156" s="49"/>
      <c r="N156" s="49"/>
      <c r="O156" s="49"/>
      <c r="P156" s="49"/>
      <c r="Q156" s="49"/>
      <c r="R156" s="80"/>
    </row>
    <row r="157" spans="2:18" x14ac:dyDescent="0.25">
      <c r="B157" s="79"/>
      <c r="C157" s="49"/>
      <c r="D157" s="49"/>
      <c r="E157" s="49"/>
      <c r="F157" s="49"/>
      <c r="G157" s="49"/>
      <c r="H157" s="49"/>
      <c r="I157" s="49"/>
      <c r="J157" s="49"/>
      <c r="K157" s="49"/>
      <c r="L157" s="49"/>
      <c r="M157" s="49"/>
      <c r="N157" s="49"/>
      <c r="O157" s="49"/>
      <c r="P157" s="49"/>
      <c r="Q157" s="49"/>
      <c r="R157" s="80"/>
    </row>
    <row r="158" spans="2:18" x14ac:dyDescent="0.25">
      <c r="B158" s="81"/>
      <c r="C158" s="59"/>
      <c r="D158" s="59"/>
      <c r="E158" s="59"/>
      <c r="F158" s="59"/>
      <c r="G158" s="59"/>
      <c r="H158" s="59"/>
      <c r="I158" s="59"/>
      <c r="J158" s="59"/>
      <c r="K158" s="59"/>
      <c r="L158" s="59"/>
      <c r="M158" s="59"/>
      <c r="N158" s="59"/>
      <c r="O158" s="59"/>
      <c r="P158" s="59"/>
      <c r="Q158" s="59"/>
      <c r="R158" s="82"/>
    </row>
    <row r="159" spans="2:18" x14ac:dyDescent="0.25">
      <c r="B159" s="7"/>
      <c r="C159" s="7"/>
      <c r="D159" s="7"/>
      <c r="E159" s="7"/>
      <c r="F159" s="7"/>
      <c r="G159" s="7"/>
      <c r="H159" s="7"/>
      <c r="I159" s="7"/>
      <c r="J159" s="7"/>
      <c r="K159" s="7"/>
      <c r="L159" s="7"/>
      <c r="M159" s="7"/>
      <c r="N159" s="7"/>
      <c r="O159" s="7"/>
      <c r="P159" s="7"/>
      <c r="Q159" s="7"/>
      <c r="R159" s="7"/>
    </row>
    <row r="160" spans="2:18" x14ac:dyDescent="0.25">
      <c r="B160" s="7"/>
      <c r="C160" s="7"/>
      <c r="D160" s="7"/>
      <c r="E160" s="7"/>
      <c r="F160" s="7"/>
      <c r="G160" s="7"/>
      <c r="H160" s="7"/>
      <c r="I160" s="7"/>
      <c r="J160" s="7"/>
      <c r="K160" s="7"/>
      <c r="L160" s="7"/>
      <c r="M160" s="7"/>
      <c r="N160" s="7"/>
      <c r="O160" s="7"/>
      <c r="P160" s="7"/>
      <c r="Q160" s="7"/>
      <c r="R160" s="7"/>
    </row>
    <row r="161" spans="2:18" x14ac:dyDescent="0.25">
      <c r="B161" s="25" t="s">
        <v>157</v>
      </c>
      <c r="C161" s="25" t="s">
        <v>159</v>
      </c>
      <c r="D161" s="27"/>
      <c r="E161" s="27"/>
      <c r="F161" s="27"/>
      <c r="G161" s="27"/>
      <c r="H161" s="27"/>
      <c r="I161" s="27"/>
      <c r="J161" s="27"/>
      <c r="K161" s="26"/>
      <c r="L161" s="26"/>
      <c r="M161" s="26"/>
      <c r="N161" s="26"/>
      <c r="O161" s="26"/>
      <c r="P161" s="26"/>
      <c r="Q161" s="26"/>
      <c r="R161" s="26"/>
    </row>
    <row r="162" spans="2:18" ht="15" customHeight="1" x14ac:dyDescent="0.25">
      <c r="B162" s="62" t="s">
        <v>105</v>
      </c>
      <c r="C162" s="62"/>
      <c r="D162" s="62"/>
      <c r="E162" s="62"/>
      <c r="F162" s="62"/>
      <c r="G162" s="62"/>
      <c r="H162" s="62"/>
      <c r="I162" s="62"/>
      <c r="J162" s="62"/>
      <c r="K162" s="62"/>
      <c r="L162" s="62"/>
      <c r="M162" s="62"/>
      <c r="N162" s="62"/>
      <c r="O162" s="62"/>
      <c r="P162" s="62"/>
      <c r="Q162" s="62"/>
      <c r="R162" s="62"/>
    </row>
    <row r="163" spans="2:18" ht="15.75" thickBot="1" x14ac:dyDescent="0.3">
      <c r="B163" s="63"/>
      <c r="C163" s="63"/>
      <c r="D163" s="63"/>
      <c r="E163" s="63"/>
      <c r="F163" s="63"/>
      <c r="G163" s="63"/>
      <c r="H163" s="63"/>
      <c r="I163" s="63"/>
      <c r="J163" s="63"/>
      <c r="K163" s="63"/>
      <c r="L163" s="63"/>
      <c r="M163" s="63"/>
      <c r="N163" s="63"/>
      <c r="O163" s="63"/>
      <c r="P163" s="63"/>
      <c r="Q163" s="63"/>
      <c r="R163" s="63"/>
    </row>
    <row r="164" spans="2:18" x14ac:dyDescent="0.25">
      <c r="B164" s="64" t="s">
        <v>39</v>
      </c>
      <c r="C164" s="65"/>
      <c r="D164" s="65"/>
      <c r="E164" s="65" t="s">
        <v>2</v>
      </c>
      <c r="F164" s="65"/>
      <c r="G164" s="65"/>
      <c r="H164" s="65"/>
      <c r="I164" s="65"/>
      <c r="J164" s="65" t="s">
        <v>48</v>
      </c>
      <c r="K164" s="65"/>
      <c r="L164" s="65"/>
      <c r="M164" s="65" t="s">
        <v>50</v>
      </c>
      <c r="N164" s="65"/>
      <c r="O164" s="65"/>
      <c r="P164" s="65"/>
      <c r="Q164" s="68" t="s">
        <v>34</v>
      </c>
      <c r="R164" s="70" t="s">
        <v>2</v>
      </c>
    </row>
    <row r="165" spans="2:18" x14ac:dyDescent="0.25">
      <c r="B165" s="66"/>
      <c r="C165" s="67"/>
      <c r="D165" s="67"/>
      <c r="E165" s="67"/>
      <c r="F165" s="67"/>
      <c r="G165" s="67"/>
      <c r="H165" s="67"/>
      <c r="I165" s="67"/>
      <c r="J165" s="67"/>
      <c r="K165" s="67"/>
      <c r="L165" s="67"/>
      <c r="M165" s="67"/>
      <c r="N165" s="67"/>
      <c r="O165" s="67"/>
      <c r="P165" s="67"/>
      <c r="Q165" s="69"/>
      <c r="R165" s="71"/>
    </row>
    <row r="166" spans="2:18" x14ac:dyDescent="0.25">
      <c r="B166" s="72" t="s">
        <v>81</v>
      </c>
      <c r="C166" s="73"/>
      <c r="D166" s="73"/>
      <c r="E166" s="73"/>
      <c r="F166" s="73"/>
      <c r="G166" s="73"/>
      <c r="H166" s="73"/>
      <c r="I166" s="73"/>
      <c r="J166" s="73"/>
      <c r="K166" s="73"/>
      <c r="L166" s="73"/>
      <c r="M166" s="73"/>
      <c r="N166" s="73"/>
      <c r="O166" s="73"/>
      <c r="P166" s="73"/>
      <c r="Q166" s="73"/>
      <c r="R166" s="74"/>
    </row>
    <row r="167" spans="2:18" x14ac:dyDescent="0.25">
      <c r="B167" s="48"/>
      <c r="C167" s="49"/>
      <c r="D167" s="49"/>
      <c r="E167" s="35" t="s">
        <v>83</v>
      </c>
      <c r="F167" s="35"/>
      <c r="G167" s="35"/>
      <c r="H167" s="35"/>
      <c r="I167" s="35"/>
      <c r="J167" s="35" t="s">
        <v>85</v>
      </c>
      <c r="K167" s="35"/>
      <c r="L167" s="35"/>
      <c r="M167" s="37" t="s">
        <v>92</v>
      </c>
      <c r="N167" s="37"/>
      <c r="O167" s="37"/>
      <c r="P167" s="37"/>
      <c r="Q167" s="51">
        <v>0</v>
      </c>
      <c r="R167" s="53">
        <f>Q167</f>
        <v>0</v>
      </c>
    </row>
    <row r="168" spans="2:18" x14ac:dyDescent="0.25">
      <c r="B168" s="50"/>
      <c r="C168" s="49"/>
      <c r="D168" s="49"/>
      <c r="E168" s="60"/>
      <c r="F168" s="60"/>
      <c r="G168" s="60"/>
      <c r="H168" s="60"/>
      <c r="I168" s="60"/>
      <c r="J168" s="60"/>
      <c r="K168" s="60"/>
      <c r="L168" s="60"/>
      <c r="M168" s="61"/>
      <c r="N168" s="61"/>
      <c r="O168" s="61"/>
      <c r="P168" s="61"/>
      <c r="Q168" s="52"/>
      <c r="R168" s="54"/>
    </row>
    <row r="169" spans="2:18" x14ac:dyDescent="0.25">
      <c r="B169" s="58"/>
      <c r="C169" s="59"/>
      <c r="D169" s="59"/>
      <c r="E169" s="60"/>
      <c r="F169" s="60"/>
      <c r="G169" s="60"/>
      <c r="H169" s="60"/>
      <c r="I169" s="60"/>
      <c r="J169" s="60"/>
      <c r="K169" s="60"/>
      <c r="L169" s="60"/>
      <c r="M169" s="61"/>
      <c r="N169" s="61"/>
      <c r="O169" s="61"/>
      <c r="P169" s="61"/>
      <c r="Q169" s="52"/>
      <c r="R169" s="54"/>
    </row>
    <row r="170" spans="2:18" x14ac:dyDescent="0.25">
      <c r="B170" s="48"/>
      <c r="C170" s="49"/>
      <c r="D170" s="49"/>
      <c r="E170" s="35" t="s">
        <v>83</v>
      </c>
      <c r="F170" s="35"/>
      <c r="G170" s="35"/>
      <c r="H170" s="35"/>
      <c r="I170" s="35"/>
      <c r="J170" s="37" t="s">
        <v>86</v>
      </c>
      <c r="K170" s="37"/>
      <c r="L170" s="37"/>
      <c r="M170" s="37" t="s">
        <v>93</v>
      </c>
      <c r="N170" s="37"/>
      <c r="O170" s="37"/>
      <c r="P170" s="37"/>
      <c r="Q170" s="51">
        <v>0</v>
      </c>
      <c r="R170" s="53">
        <f>Q170</f>
        <v>0</v>
      </c>
    </row>
    <row r="171" spans="2:18" x14ac:dyDescent="0.25">
      <c r="B171" s="50"/>
      <c r="C171" s="49"/>
      <c r="D171" s="49"/>
      <c r="E171" s="60"/>
      <c r="F171" s="60"/>
      <c r="G171" s="60"/>
      <c r="H171" s="60"/>
      <c r="I171" s="60"/>
      <c r="J171" s="61"/>
      <c r="K171" s="61"/>
      <c r="L171" s="61"/>
      <c r="M171" s="61"/>
      <c r="N171" s="61"/>
      <c r="O171" s="61"/>
      <c r="P171" s="61"/>
      <c r="Q171" s="52"/>
      <c r="R171" s="54"/>
    </row>
    <row r="172" spans="2:18" x14ac:dyDescent="0.25">
      <c r="B172" s="58"/>
      <c r="C172" s="59"/>
      <c r="D172" s="59"/>
      <c r="E172" s="60"/>
      <c r="F172" s="60"/>
      <c r="G172" s="60"/>
      <c r="H172" s="60"/>
      <c r="I172" s="60"/>
      <c r="J172" s="61"/>
      <c r="K172" s="61"/>
      <c r="L172" s="61"/>
      <c r="M172" s="61"/>
      <c r="N172" s="61"/>
      <c r="O172" s="61"/>
      <c r="P172" s="61"/>
      <c r="Q172" s="52"/>
      <c r="R172" s="54"/>
    </row>
    <row r="173" spans="2:18" x14ac:dyDescent="0.25">
      <c r="B173" s="48"/>
      <c r="C173" s="49"/>
      <c r="D173" s="49"/>
      <c r="E173" s="35" t="s">
        <v>97</v>
      </c>
      <c r="F173" s="35"/>
      <c r="G173" s="35"/>
      <c r="H173" s="35"/>
      <c r="I173" s="35"/>
      <c r="J173" s="37" t="s">
        <v>87</v>
      </c>
      <c r="K173" s="37"/>
      <c r="L173" s="37"/>
      <c r="M173" s="37" t="s">
        <v>94</v>
      </c>
      <c r="N173" s="37"/>
      <c r="O173" s="37"/>
      <c r="P173" s="37"/>
      <c r="Q173" s="51">
        <v>0</v>
      </c>
      <c r="R173" s="53">
        <f>Q173*2</f>
        <v>0</v>
      </c>
    </row>
    <row r="174" spans="2:18" x14ac:dyDescent="0.25">
      <c r="B174" s="50"/>
      <c r="C174" s="49"/>
      <c r="D174" s="49"/>
      <c r="E174" s="60"/>
      <c r="F174" s="60"/>
      <c r="G174" s="60"/>
      <c r="H174" s="60"/>
      <c r="I174" s="60"/>
      <c r="J174" s="61"/>
      <c r="K174" s="61"/>
      <c r="L174" s="61"/>
      <c r="M174" s="61"/>
      <c r="N174" s="61"/>
      <c r="O174" s="61"/>
      <c r="P174" s="61"/>
      <c r="Q174" s="52"/>
      <c r="R174" s="54"/>
    </row>
    <row r="175" spans="2:18" x14ac:dyDescent="0.25">
      <c r="B175" s="58"/>
      <c r="C175" s="59"/>
      <c r="D175" s="59"/>
      <c r="E175" s="60"/>
      <c r="F175" s="60"/>
      <c r="G175" s="60"/>
      <c r="H175" s="60"/>
      <c r="I175" s="60"/>
      <c r="J175" s="61"/>
      <c r="K175" s="61"/>
      <c r="L175" s="61"/>
      <c r="M175" s="61"/>
      <c r="N175" s="61"/>
      <c r="O175" s="61"/>
      <c r="P175" s="61"/>
      <c r="Q175" s="52"/>
      <c r="R175" s="54"/>
    </row>
    <row r="176" spans="2:18" x14ac:dyDescent="0.25">
      <c r="B176" s="48"/>
      <c r="C176" s="49"/>
      <c r="D176" s="49"/>
      <c r="E176" s="35" t="s">
        <v>98</v>
      </c>
      <c r="F176" s="35"/>
      <c r="G176" s="35"/>
      <c r="H176" s="35"/>
      <c r="I176" s="35"/>
      <c r="J176" s="37" t="s">
        <v>88</v>
      </c>
      <c r="K176" s="37"/>
      <c r="L176" s="37"/>
      <c r="M176" s="37" t="s">
        <v>93</v>
      </c>
      <c r="N176" s="37"/>
      <c r="O176" s="37"/>
      <c r="P176" s="37"/>
      <c r="Q176" s="51">
        <v>0</v>
      </c>
      <c r="R176" s="53">
        <f>Q176*2</f>
        <v>0</v>
      </c>
    </row>
    <row r="177" spans="2:18" x14ac:dyDescent="0.25">
      <c r="B177" s="50"/>
      <c r="C177" s="49"/>
      <c r="D177" s="49"/>
      <c r="E177" s="60"/>
      <c r="F177" s="60"/>
      <c r="G177" s="60"/>
      <c r="H177" s="60"/>
      <c r="I177" s="60"/>
      <c r="J177" s="61"/>
      <c r="K177" s="61"/>
      <c r="L177" s="61"/>
      <c r="M177" s="61"/>
      <c r="N177" s="61"/>
      <c r="O177" s="61"/>
      <c r="P177" s="61"/>
      <c r="Q177" s="52"/>
      <c r="R177" s="54"/>
    </row>
    <row r="178" spans="2:18" x14ac:dyDescent="0.25">
      <c r="B178" s="58"/>
      <c r="C178" s="59"/>
      <c r="D178" s="59"/>
      <c r="E178" s="60"/>
      <c r="F178" s="60"/>
      <c r="G178" s="60"/>
      <c r="H178" s="60"/>
      <c r="I178" s="60"/>
      <c r="J178" s="61"/>
      <c r="K178" s="61"/>
      <c r="L178" s="61"/>
      <c r="M178" s="61"/>
      <c r="N178" s="61"/>
      <c r="O178" s="61"/>
      <c r="P178" s="61"/>
      <c r="Q178" s="52"/>
      <c r="R178" s="54"/>
    </row>
    <row r="179" spans="2:18" x14ac:dyDescent="0.25">
      <c r="B179" s="48"/>
      <c r="C179" s="49"/>
      <c r="D179" s="49"/>
      <c r="E179" s="35" t="s">
        <v>83</v>
      </c>
      <c r="F179" s="35"/>
      <c r="G179" s="35"/>
      <c r="H179" s="35"/>
      <c r="I179" s="35"/>
      <c r="J179" s="37" t="s">
        <v>89</v>
      </c>
      <c r="K179" s="37"/>
      <c r="L179" s="37"/>
      <c r="M179" s="37" t="s">
        <v>95</v>
      </c>
      <c r="N179" s="37"/>
      <c r="O179" s="37"/>
      <c r="P179" s="37"/>
      <c r="Q179" s="51">
        <v>0</v>
      </c>
      <c r="R179" s="53">
        <f>Q179</f>
        <v>0</v>
      </c>
    </row>
    <row r="180" spans="2:18" x14ac:dyDescent="0.25">
      <c r="B180" s="50"/>
      <c r="C180" s="49"/>
      <c r="D180" s="49"/>
      <c r="E180" s="60"/>
      <c r="F180" s="60"/>
      <c r="G180" s="60"/>
      <c r="H180" s="60"/>
      <c r="I180" s="60"/>
      <c r="J180" s="61"/>
      <c r="K180" s="61"/>
      <c r="L180" s="61"/>
      <c r="M180" s="61"/>
      <c r="N180" s="61"/>
      <c r="O180" s="61"/>
      <c r="P180" s="61"/>
      <c r="Q180" s="52"/>
      <c r="R180" s="54"/>
    </row>
    <row r="181" spans="2:18" x14ac:dyDescent="0.25">
      <c r="B181" s="58"/>
      <c r="C181" s="59"/>
      <c r="D181" s="59"/>
      <c r="E181" s="60"/>
      <c r="F181" s="60"/>
      <c r="G181" s="60"/>
      <c r="H181" s="60"/>
      <c r="I181" s="60"/>
      <c r="J181" s="61"/>
      <c r="K181" s="61"/>
      <c r="L181" s="61"/>
      <c r="M181" s="61"/>
      <c r="N181" s="61"/>
      <c r="O181" s="61"/>
      <c r="P181" s="61"/>
      <c r="Q181" s="52"/>
      <c r="R181" s="54"/>
    </row>
    <row r="182" spans="2:18" x14ac:dyDescent="0.25">
      <c r="B182" s="48"/>
      <c r="C182" s="49"/>
      <c r="D182" s="49"/>
      <c r="E182" s="35" t="s">
        <v>84</v>
      </c>
      <c r="F182" s="35"/>
      <c r="G182" s="35"/>
      <c r="H182" s="35"/>
      <c r="I182" s="35"/>
      <c r="J182" s="37" t="s">
        <v>90</v>
      </c>
      <c r="K182" s="37"/>
      <c r="L182" s="37"/>
      <c r="M182" s="37" t="s">
        <v>96</v>
      </c>
      <c r="N182" s="37"/>
      <c r="O182" s="37"/>
      <c r="P182" s="37"/>
      <c r="Q182" s="51">
        <v>0</v>
      </c>
      <c r="R182" s="53">
        <f>Q182*25</f>
        <v>0</v>
      </c>
    </row>
    <row r="183" spans="2:18" x14ac:dyDescent="0.25">
      <c r="B183" s="50"/>
      <c r="C183" s="49"/>
      <c r="D183" s="49"/>
      <c r="E183" s="60"/>
      <c r="F183" s="60"/>
      <c r="G183" s="60"/>
      <c r="H183" s="60"/>
      <c r="I183" s="60"/>
      <c r="J183" s="61"/>
      <c r="K183" s="61"/>
      <c r="L183" s="61"/>
      <c r="M183" s="61"/>
      <c r="N183" s="61"/>
      <c r="O183" s="61"/>
      <c r="P183" s="61"/>
      <c r="Q183" s="52"/>
      <c r="R183" s="54"/>
    </row>
    <row r="184" spans="2:18" x14ac:dyDescent="0.25">
      <c r="B184" s="58"/>
      <c r="C184" s="59"/>
      <c r="D184" s="59"/>
      <c r="E184" s="60"/>
      <c r="F184" s="60"/>
      <c r="G184" s="60"/>
      <c r="H184" s="60"/>
      <c r="I184" s="60"/>
      <c r="J184" s="38"/>
      <c r="K184" s="38"/>
      <c r="L184" s="38"/>
      <c r="M184" s="61"/>
      <c r="N184" s="61"/>
      <c r="O184" s="61"/>
      <c r="P184" s="61"/>
      <c r="Q184" s="52"/>
      <c r="R184" s="54"/>
    </row>
    <row r="185" spans="2:18" x14ac:dyDescent="0.25">
      <c r="B185" s="48"/>
      <c r="C185" s="49"/>
      <c r="D185" s="49"/>
      <c r="E185" s="35" t="s">
        <v>33</v>
      </c>
      <c r="F185" s="35"/>
      <c r="G185" s="35"/>
      <c r="H185" s="35"/>
      <c r="I185" s="35"/>
      <c r="J185" s="60" t="s">
        <v>153</v>
      </c>
      <c r="K185" s="60"/>
      <c r="L185" s="60"/>
      <c r="M185" s="37" t="s">
        <v>80</v>
      </c>
      <c r="N185" s="37"/>
      <c r="O185" s="37"/>
      <c r="P185" s="37"/>
      <c r="Q185" s="51">
        <v>0</v>
      </c>
      <c r="R185" s="53">
        <v>0</v>
      </c>
    </row>
    <row r="186" spans="2:18" x14ac:dyDescent="0.25">
      <c r="B186" s="50"/>
      <c r="C186" s="49"/>
      <c r="D186" s="49"/>
      <c r="E186" s="60"/>
      <c r="F186" s="60"/>
      <c r="G186" s="60"/>
      <c r="H186" s="60"/>
      <c r="I186" s="60"/>
      <c r="J186" s="60"/>
      <c r="K186" s="60"/>
      <c r="L186" s="60"/>
      <c r="M186" s="61"/>
      <c r="N186" s="61"/>
      <c r="O186" s="61"/>
      <c r="P186" s="61"/>
      <c r="Q186" s="52"/>
      <c r="R186" s="54"/>
    </row>
    <row r="187" spans="2:18" ht="15.75" thickBot="1" x14ac:dyDescent="0.3">
      <c r="B187" s="50"/>
      <c r="C187" s="49"/>
      <c r="D187" s="49"/>
      <c r="E187" s="60"/>
      <c r="F187" s="60"/>
      <c r="G187" s="60"/>
      <c r="H187" s="60"/>
      <c r="I187" s="60"/>
      <c r="J187" s="60"/>
      <c r="K187" s="60"/>
      <c r="L187" s="60"/>
      <c r="M187" s="61"/>
      <c r="N187" s="61"/>
      <c r="O187" s="61"/>
      <c r="P187" s="61"/>
      <c r="Q187" s="52"/>
      <c r="R187" s="54"/>
    </row>
    <row r="188" spans="2:18" x14ac:dyDescent="0.25">
      <c r="B188" s="83"/>
      <c r="C188" s="84"/>
      <c r="D188" s="84"/>
      <c r="E188" s="84"/>
      <c r="F188" s="84"/>
      <c r="G188" s="84"/>
      <c r="H188" s="84"/>
      <c r="I188" s="84"/>
      <c r="J188" s="84"/>
      <c r="K188" s="84"/>
      <c r="L188" s="84"/>
      <c r="M188" s="84"/>
      <c r="N188" s="84"/>
      <c r="O188" s="84"/>
      <c r="P188" s="84"/>
      <c r="Q188" s="84"/>
      <c r="R188" s="85"/>
    </row>
    <row r="189" spans="2:18" ht="15.75" thickBot="1" x14ac:dyDescent="0.3">
      <c r="B189" s="86"/>
      <c r="C189" s="87"/>
      <c r="D189" s="87"/>
      <c r="E189" s="87"/>
      <c r="F189" s="87"/>
      <c r="G189" s="87"/>
      <c r="H189" s="87"/>
      <c r="I189" s="87"/>
      <c r="J189" s="87"/>
      <c r="K189" s="87"/>
      <c r="L189" s="87"/>
      <c r="M189" s="87"/>
      <c r="N189" s="87"/>
      <c r="O189" s="87"/>
      <c r="P189" s="87"/>
      <c r="Q189" s="87"/>
      <c r="R189" s="88"/>
    </row>
    <row r="190" spans="2:18" x14ac:dyDescent="0.25">
      <c r="B190" s="257" t="s">
        <v>91</v>
      </c>
      <c r="C190" s="258"/>
      <c r="D190" s="258"/>
      <c r="E190" s="258"/>
      <c r="F190" s="258"/>
      <c r="G190" s="258"/>
      <c r="H190" s="258"/>
      <c r="I190" s="258"/>
      <c r="J190" s="258"/>
      <c r="K190" s="258"/>
      <c r="L190" s="258"/>
      <c r="M190" s="258"/>
      <c r="N190" s="258"/>
      <c r="O190" s="258"/>
      <c r="P190" s="258"/>
      <c r="Q190" s="258"/>
      <c r="R190" s="259"/>
    </row>
    <row r="191" spans="2:18" x14ac:dyDescent="0.25">
      <c r="B191" s="48"/>
      <c r="C191" s="49"/>
      <c r="D191" s="49"/>
      <c r="E191" s="194" t="s">
        <v>99</v>
      </c>
      <c r="F191" s="194"/>
      <c r="G191" s="194"/>
      <c r="H191" s="194"/>
      <c r="I191" s="194"/>
      <c r="J191" s="130" t="s">
        <v>106</v>
      </c>
      <c r="K191" s="130"/>
      <c r="L191" s="130"/>
      <c r="M191" s="37" t="s">
        <v>107</v>
      </c>
      <c r="N191" s="37"/>
      <c r="O191" s="37"/>
      <c r="P191" s="37"/>
      <c r="Q191" s="143">
        <v>0</v>
      </c>
      <c r="R191" s="146">
        <f>Q191*5</f>
        <v>0</v>
      </c>
    </row>
    <row r="192" spans="2:18" x14ac:dyDescent="0.25">
      <c r="B192" s="50"/>
      <c r="C192" s="49"/>
      <c r="D192" s="49"/>
      <c r="E192" s="195"/>
      <c r="F192" s="195"/>
      <c r="G192" s="195"/>
      <c r="H192" s="195"/>
      <c r="I192" s="195"/>
      <c r="J192" s="131"/>
      <c r="K192" s="131"/>
      <c r="L192" s="131"/>
      <c r="M192" s="61"/>
      <c r="N192" s="61"/>
      <c r="O192" s="61"/>
      <c r="P192" s="61"/>
      <c r="Q192" s="144"/>
      <c r="R192" s="147"/>
    </row>
    <row r="193" spans="2:18" x14ac:dyDescent="0.25">
      <c r="B193" s="58"/>
      <c r="C193" s="59"/>
      <c r="D193" s="59"/>
      <c r="E193" s="197"/>
      <c r="F193" s="197"/>
      <c r="G193" s="197"/>
      <c r="H193" s="197"/>
      <c r="I193" s="197"/>
      <c r="J193" s="132"/>
      <c r="K193" s="132"/>
      <c r="L193" s="132"/>
      <c r="M193" s="38"/>
      <c r="N193" s="38"/>
      <c r="O193" s="38"/>
      <c r="P193" s="38"/>
      <c r="Q193" s="145"/>
      <c r="R193" s="148"/>
    </row>
    <row r="194" spans="2:18" x14ac:dyDescent="0.25">
      <c r="B194" s="48"/>
      <c r="C194" s="49"/>
      <c r="D194" s="49"/>
      <c r="E194" s="37" t="s">
        <v>109</v>
      </c>
      <c r="F194" s="37"/>
      <c r="G194" s="37"/>
      <c r="H194" s="37"/>
      <c r="I194" s="37"/>
      <c r="J194" s="37" t="s">
        <v>108</v>
      </c>
      <c r="K194" s="37"/>
      <c r="L194" s="37"/>
      <c r="M194" s="95" t="s">
        <v>110</v>
      </c>
      <c r="N194" s="95"/>
      <c r="O194" s="95"/>
      <c r="P194" s="95"/>
      <c r="Q194" s="143">
        <v>0</v>
      </c>
      <c r="R194" s="146">
        <f>Q194*3</f>
        <v>0</v>
      </c>
    </row>
    <row r="195" spans="2:18" x14ac:dyDescent="0.25">
      <c r="B195" s="50"/>
      <c r="C195" s="49"/>
      <c r="D195" s="49"/>
      <c r="E195" s="61"/>
      <c r="F195" s="61"/>
      <c r="G195" s="61"/>
      <c r="H195" s="61"/>
      <c r="I195" s="61"/>
      <c r="J195" s="61"/>
      <c r="K195" s="61"/>
      <c r="L195" s="61"/>
      <c r="M195" s="105"/>
      <c r="N195" s="105"/>
      <c r="O195" s="105"/>
      <c r="P195" s="105"/>
      <c r="Q195" s="144"/>
      <c r="R195" s="147"/>
    </row>
    <row r="196" spans="2:18" x14ac:dyDescent="0.25">
      <c r="B196" s="58"/>
      <c r="C196" s="59"/>
      <c r="D196" s="59"/>
      <c r="E196" s="38"/>
      <c r="F196" s="38"/>
      <c r="G196" s="38"/>
      <c r="H196" s="38"/>
      <c r="I196" s="38"/>
      <c r="J196" s="38"/>
      <c r="K196" s="38"/>
      <c r="L196" s="38"/>
      <c r="M196" s="98"/>
      <c r="N196" s="98"/>
      <c r="O196" s="98"/>
      <c r="P196" s="98"/>
      <c r="Q196" s="145"/>
      <c r="R196" s="148"/>
    </row>
    <row r="197" spans="2:18" x14ac:dyDescent="0.25">
      <c r="B197" s="48"/>
      <c r="C197" s="49"/>
      <c r="D197" s="49"/>
      <c r="E197" s="37" t="s">
        <v>111</v>
      </c>
      <c r="F197" s="37"/>
      <c r="G197" s="37"/>
      <c r="H197" s="37"/>
      <c r="I197" s="37"/>
      <c r="J197" s="37" t="s">
        <v>113</v>
      </c>
      <c r="K197" s="37"/>
      <c r="L197" s="37"/>
      <c r="M197" s="37" t="s">
        <v>114</v>
      </c>
      <c r="N197" s="37"/>
      <c r="O197" s="37"/>
      <c r="P197" s="37"/>
      <c r="Q197" s="134">
        <v>0</v>
      </c>
      <c r="R197" s="137">
        <f>Q197*5</f>
        <v>0</v>
      </c>
    </row>
    <row r="198" spans="2:18" x14ac:dyDescent="0.25">
      <c r="B198" s="50"/>
      <c r="C198" s="49"/>
      <c r="D198" s="49"/>
      <c r="E198" s="61"/>
      <c r="F198" s="61"/>
      <c r="G198" s="61"/>
      <c r="H198" s="61"/>
      <c r="I198" s="61"/>
      <c r="J198" s="61"/>
      <c r="K198" s="61"/>
      <c r="L198" s="61"/>
      <c r="M198" s="61"/>
      <c r="N198" s="61"/>
      <c r="O198" s="61"/>
      <c r="P198" s="61"/>
      <c r="Q198" s="135"/>
      <c r="R198" s="138"/>
    </row>
    <row r="199" spans="2:18" x14ac:dyDescent="0.25">
      <c r="B199" s="58"/>
      <c r="C199" s="59"/>
      <c r="D199" s="59"/>
      <c r="E199" s="61"/>
      <c r="F199" s="61"/>
      <c r="G199" s="61"/>
      <c r="H199" s="61"/>
      <c r="I199" s="61"/>
      <c r="J199" s="61"/>
      <c r="K199" s="61"/>
      <c r="L199" s="61"/>
      <c r="M199" s="61"/>
      <c r="N199" s="61"/>
      <c r="O199" s="61"/>
      <c r="P199" s="61"/>
      <c r="Q199" s="135"/>
      <c r="R199" s="138"/>
    </row>
    <row r="200" spans="2:18" x14ac:dyDescent="0.25">
      <c r="B200" s="48"/>
      <c r="C200" s="49"/>
      <c r="D200" s="49"/>
      <c r="E200" s="61" t="s">
        <v>112</v>
      </c>
      <c r="F200" s="61"/>
      <c r="G200" s="61"/>
      <c r="H200" s="61"/>
      <c r="I200" s="61"/>
      <c r="J200" s="61"/>
      <c r="K200" s="61"/>
      <c r="L200" s="61"/>
      <c r="M200" s="61"/>
      <c r="N200" s="61"/>
      <c r="O200" s="61"/>
      <c r="P200" s="61"/>
      <c r="Q200" s="135">
        <v>0</v>
      </c>
      <c r="R200" s="138">
        <f>Q200*15</f>
        <v>0</v>
      </c>
    </row>
    <row r="201" spans="2:18" x14ac:dyDescent="0.25">
      <c r="B201" s="50"/>
      <c r="C201" s="49"/>
      <c r="D201" s="49"/>
      <c r="E201" s="61"/>
      <c r="F201" s="61"/>
      <c r="G201" s="61"/>
      <c r="H201" s="61"/>
      <c r="I201" s="61"/>
      <c r="J201" s="61"/>
      <c r="K201" s="61"/>
      <c r="L201" s="61"/>
      <c r="M201" s="61"/>
      <c r="N201" s="61"/>
      <c r="O201" s="61"/>
      <c r="P201" s="61"/>
      <c r="Q201" s="135"/>
      <c r="R201" s="138"/>
    </row>
    <row r="202" spans="2:18" x14ac:dyDescent="0.25">
      <c r="B202" s="58"/>
      <c r="C202" s="59"/>
      <c r="D202" s="59"/>
      <c r="E202" s="38"/>
      <c r="F202" s="38"/>
      <c r="G202" s="38"/>
      <c r="H202" s="38"/>
      <c r="I202" s="38"/>
      <c r="J202" s="38"/>
      <c r="K202" s="38"/>
      <c r="L202" s="38"/>
      <c r="M202" s="38"/>
      <c r="N202" s="38"/>
      <c r="O202" s="38"/>
      <c r="P202" s="38"/>
      <c r="Q202" s="136"/>
      <c r="R202" s="139"/>
    </row>
    <row r="203" spans="2:18" x14ac:dyDescent="0.25">
      <c r="B203" s="48"/>
      <c r="C203" s="49"/>
      <c r="D203" s="49"/>
      <c r="E203" s="37" t="s">
        <v>115</v>
      </c>
      <c r="F203" s="37"/>
      <c r="G203" s="37"/>
      <c r="H203" s="37"/>
      <c r="I203" s="37"/>
      <c r="J203" s="37" t="s">
        <v>116</v>
      </c>
      <c r="K203" s="37"/>
      <c r="L203" s="37"/>
      <c r="M203" s="37"/>
      <c r="N203" s="37"/>
      <c r="O203" s="37"/>
      <c r="P203" s="37"/>
      <c r="Q203" s="134">
        <v>0</v>
      </c>
      <c r="R203" s="137">
        <f>Q203*2</f>
        <v>0</v>
      </c>
    </row>
    <row r="204" spans="2:18" x14ac:dyDescent="0.25">
      <c r="B204" s="50"/>
      <c r="C204" s="49"/>
      <c r="D204" s="49"/>
      <c r="E204" s="61"/>
      <c r="F204" s="61"/>
      <c r="G204" s="61"/>
      <c r="H204" s="61"/>
      <c r="I204" s="61"/>
      <c r="J204" s="61"/>
      <c r="K204" s="61"/>
      <c r="L204" s="61"/>
      <c r="M204" s="61"/>
      <c r="N204" s="61"/>
      <c r="O204" s="61"/>
      <c r="P204" s="61"/>
      <c r="Q204" s="135"/>
      <c r="R204" s="138"/>
    </row>
    <row r="205" spans="2:18" x14ac:dyDescent="0.25">
      <c r="B205" s="58"/>
      <c r="C205" s="59"/>
      <c r="D205" s="59"/>
      <c r="E205" s="38"/>
      <c r="F205" s="38"/>
      <c r="G205" s="38"/>
      <c r="H205" s="38"/>
      <c r="I205" s="38"/>
      <c r="J205" s="38"/>
      <c r="K205" s="38"/>
      <c r="L205" s="38"/>
      <c r="M205" s="38"/>
      <c r="N205" s="38"/>
      <c r="O205" s="38"/>
      <c r="P205" s="38"/>
      <c r="Q205" s="136"/>
      <c r="R205" s="139"/>
    </row>
    <row r="206" spans="2:18" x14ac:dyDescent="0.25">
      <c r="B206" s="48"/>
      <c r="C206" s="49"/>
      <c r="D206" s="49"/>
      <c r="E206" s="37" t="s">
        <v>117</v>
      </c>
      <c r="F206" s="37"/>
      <c r="G206" s="37"/>
      <c r="H206" s="37"/>
      <c r="I206" s="37"/>
      <c r="J206" s="37" t="s">
        <v>118</v>
      </c>
      <c r="K206" s="37"/>
      <c r="L206" s="37"/>
      <c r="M206" s="37" t="s">
        <v>120</v>
      </c>
      <c r="N206" s="37"/>
      <c r="O206" s="37"/>
      <c r="P206" s="37"/>
      <c r="Q206" s="134">
        <v>0</v>
      </c>
      <c r="R206" s="137">
        <f>Q206*3</f>
        <v>0</v>
      </c>
    </row>
    <row r="207" spans="2:18" x14ac:dyDescent="0.25">
      <c r="B207" s="50"/>
      <c r="C207" s="49"/>
      <c r="D207" s="49"/>
      <c r="E207" s="61"/>
      <c r="F207" s="61"/>
      <c r="G207" s="61"/>
      <c r="H207" s="61"/>
      <c r="I207" s="61"/>
      <c r="J207" s="61"/>
      <c r="K207" s="61"/>
      <c r="L207" s="61"/>
      <c r="M207" s="61"/>
      <c r="N207" s="61"/>
      <c r="O207" s="61"/>
      <c r="P207" s="61"/>
      <c r="Q207" s="135"/>
      <c r="R207" s="138"/>
    </row>
    <row r="208" spans="2:18" x14ac:dyDescent="0.25">
      <c r="B208" s="58"/>
      <c r="C208" s="59"/>
      <c r="D208" s="59"/>
      <c r="E208" s="38"/>
      <c r="F208" s="38"/>
      <c r="G208" s="38"/>
      <c r="H208" s="38"/>
      <c r="I208" s="38"/>
      <c r="J208" s="38"/>
      <c r="K208" s="38"/>
      <c r="L208" s="38"/>
      <c r="M208" s="38"/>
      <c r="N208" s="38"/>
      <c r="O208" s="38"/>
      <c r="P208" s="38"/>
      <c r="Q208" s="136"/>
      <c r="R208" s="139"/>
    </row>
    <row r="209" spans="2:18" x14ac:dyDescent="0.25">
      <c r="B209" s="48"/>
      <c r="C209" s="49"/>
      <c r="D209" s="49"/>
      <c r="E209" s="37" t="s">
        <v>121</v>
      </c>
      <c r="F209" s="37"/>
      <c r="G209" s="37"/>
      <c r="H209" s="37"/>
      <c r="I209" s="37"/>
      <c r="J209" s="37" t="s">
        <v>122</v>
      </c>
      <c r="K209" s="37"/>
      <c r="L209" s="37"/>
      <c r="M209" s="37" t="s">
        <v>119</v>
      </c>
      <c r="N209" s="37"/>
      <c r="O209" s="37"/>
      <c r="P209" s="37"/>
      <c r="Q209" s="134">
        <v>0</v>
      </c>
      <c r="R209" s="137">
        <f>Q209*5</f>
        <v>0</v>
      </c>
    </row>
    <row r="210" spans="2:18" x14ac:dyDescent="0.25">
      <c r="B210" s="50"/>
      <c r="C210" s="49"/>
      <c r="D210" s="49"/>
      <c r="E210" s="61"/>
      <c r="F210" s="61"/>
      <c r="G210" s="61"/>
      <c r="H210" s="61"/>
      <c r="I210" s="61"/>
      <c r="J210" s="61"/>
      <c r="K210" s="61"/>
      <c r="L210" s="61"/>
      <c r="M210" s="61"/>
      <c r="N210" s="61"/>
      <c r="O210" s="61"/>
      <c r="P210" s="61"/>
      <c r="Q210" s="135"/>
      <c r="R210" s="138"/>
    </row>
    <row r="211" spans="2:18" x14ac:dyDescent="0.25">
      <c r="B211" s="58"/>
      <c r="C211" s="59"/>
      <c r="D211" s="59"/>
      <c r="E211" s="38"/>
      <c r="F211" s="38"/>
      <c r="G211" s="38"/>
      <c r="H211" s="38"/>
      <c r="I211" s="38"/>
      <c r="J211" s="38"/>
      <c r="K211" s="38"/>
      <c r="L211" s="38"/>
      <c r="M211" s="38"/>
      <c r="N211" s="38"/>
      <c r="O211" s="38"/>
      <c r="P211" s="38"/>
      <c r="Q211" s="136"/>
      <c r="R211" s="139"/>
    </row>
    <row r="212" spans="2:18" x14ac:dyDescent="0.25">
      <c r="B212" s="48"/>
      <c r="C212" s="49"/>
      <c r="D212" s="49"/>
      <c r="E212" s="37" t="s">
        <v>123</v>
      </c>
      <c r="F212" s="37"/>
      <c r="G212" s="37"/>
      <c r="H212" s="37"/>
      <c r="I212" s="37"/>
      <c r="J212" s="37" t="s">
        <v>125</v>
      </c>
      <c r="K212" s="37"/>
      <c r="L212" s="37"/>
      <c r="M212" s="37"/>
      <c r="N212" s="37"/>
      <c r="O212" s="37"/>
      <c r="P212" s="37"/>
      <c r="Q212" s="20">
        <v>0</v>
      </c>
      <c r="R212" s="21">
        <f>Q212*15</f>
        <v>0</v>
      </c>
    </row>
    <row r="213" spans="2:18" x14ac:dyDescent="0.25">
      <c r="B213" s="50"/>
      <c r="C213" s="49"/>
      <c r="D213" s="49"/>
      <c r="E213" s="61" t="s">
        <v>124</v>
      </c>
      <c r="F213" s="61"/>
      <c r="G213" s="61"/>
      <c r="H213" s="61"/>
      <c r="I213" s="61"/>
      <c r="J213" s="61"/>
      <c r="K213" s="61"/>
      <c r="L213" s="61"/>
      <c r="M213" s="61"/>
      <c r="N213" s="61"/>
      <c r="O213" s="61"/>
      <c r="P213" s="61"/>
      <c r="Q213" s="135">
        <v>0</v>
      </c>
      <c r="R213" s="138">
        <f>Q213*25</f>
        <v>0</v>
      </c>
    </row>
    <row r="214" spans="2:18" x14ac:dyDescent="0.25">
      <c r="B214" s="58"/>
      <c r="C214" s="59"/>
      <c r="D214" s="59"/>
      <c r="E214" s="38"/>
      <c r="F214" s="38"/>
      <c r="G214" s="38"/>
      <c r="H214" s="38"/>
      <c r="I214" s="38"/>
      <c r="J214" s="38"/>
      <c r="K214" s="38"/>
      <c r="L214" s="38"/>
      <c r="M214" s="38"/>
      <c r="N214" s="38"/>
      <c r="O214" s="38"/>
      <c r="P214" s="38"/>
      <c r="Q214" s="136"/>
      <c r="R214" s="139"/>
    </row>
    <row r="215" spans="2:18" x14ac:dyDescent="0.25">
      <c r="B215" s="48"/>
      <c r="C215" s="49"/>
      <c r="D215" s="49"/>
      <c r="E215" s="37" t="s">
        <v>126</v>
      </c>
      <c r="F215" s="37"/>
      <c r="G215" s="37"/>
      <c r="H215" s="37"/>
      <c r="I215" s="37"/>
      <c r="J215" s="37" t="s">
        <v>77</v>
      </c>
      <c r="K215" s="37"/>
      <c r="L215" s="37"/>
      <c r="M215" s="37" t="s">
        <v>127</v>
      </c>
      <c r="N215" s="37"/>
      <c r="O215" s="37"/>
      <c r="P215" s="37"/>
      <c r="Q215" s="134">
        <v>0</v>
      </c>
      <c r="R215" s="137">
        <f>Q215*25</f>
        <v>0</v>
      </c>
    </row>
    <row r="216" spans="2:18" x14ac:dyDescent="0.25">
      <c r="B216" s="50"/>
      <c r="C216" s="49"/>
      <c r="D216" s="49"/>
      <c r="E216" s="61"/>
      <c r="F216" s="61"/>
      <c r="G216" s="61"/>
      <c r="H216" s="61"/>
      <c r="I216" s="61"/>
      <c r="J216" s="61"/>
      <c r="K216" s="61"/>
      <c r="L216" s="61"/>
      <c r="M216" s="61"/>
      <c r="N216" s="61"/>
      <c r="O216" s="61"/>
      <c r="P216" s="61"/>
      <c r="Q216" s="135"/>
      <c r="R216" s="138"/>
    </row>
    <row r="217" spans="2:18" x14ac:dyDescent="0.25">
      <c r="B217" s="58"/>
      <c r="C217" s="59"/>
      <c r="D217" s="59"/>
      <c r="E217" s="38"/>
      <c r="F217" s="38"/>
      <c r="G217" s="38"/>
      <c r="H217" s="38"/>
      <c r="I217" s="38"/>
      <c r="J217" s="38"/>
      <c r="K217" s="38"/>
      <c r="L217" s="38"/>
      <c r="M217" s="38"/>
      <c r="N217" s="38"/>
      <c r="O217" s="38"/>
      <c r="P217" s="38"/>
      <c r="Q217" s="136"/>
      <c r="R217" s="139"/>
    </row>
    <row r="218" spans="2:18" x14ac:dyDescent="0.25">
      <c r="B218" s="48"/>
      <c r="C218" s="49"/>
      <c r="D218" s="49"/>
      <c r="E218" s="37" t="s">
        <v>128</v>
      </c>
      <c r="F218" s="37"/>
      <c r="G218" s="37"/>
      <c r="H218" s="37"/>
      <c r="I218" s="37"/>
      <c r="J218" s="37" t="s">
        <v>125</v>
      </c>
      <c r="K218" s="37"/>
      <c r="L218" s="37"/>
      <c r="M218" s="37"/>
      <c r="N218" s="37"/>
      <c r="O218" s="37"/>
      <c r="P218" s="37"/>
      <c r="Q218" s="134">
        <v>0</v>
      </c>
      <c r="R218" s="137">
        <v>0</v>
      </c>
    </row>
    <row r="219" spans="2:18" x14ac:dyDescent="0.25">
      <c r="B219" s="50"/>
      <c r="C219" s="49"/>
      <c r="D219" s="49"/>
      <c r="E219" s="61"/>
      <c r="F219" s="61"/>
      <c r="G219" s="61"/>
      <c r="H219" s="61"/>
      <c r="I219" s="61"/>
      <c r="J219" s="61"/>
      <c r="K219" s="61"/>
      <c r="L219" s="61"/>
      <c r="M219" s="61"/>
      <c r="N219" s="61"/>
      <c r="O219" s="61"/>
      <c r="P219" s="61"/>
      <c r="Q219" s="135"/>
      <c r="R219" s="138"/>
    </row>
    <row r="220" spans="2:18" x14ac:dyDescent="0.25">
      <c r="B220" s="58"/>
      <c r="C220" s="59"/>
      <c r="D220" s="59"/>
      <c r="E220" s="38"/>
      <c r="F220" s="38"/>
      <c r="G220" s="38"/>
      <c r="H220" s="38"/>
      <c r="I220" s="38"/>
      <c r="J220" s="38"/>
      <c r="K220" s="38"/>
      <c r="L220" s="38"/>
      <c r="M220" s="38"/>
      <c r="N220" s="38"/>
      <c r="O220" s="38"/>
      <c r="P220" s="38"/>
      <c r="Q220" s="136"/>
      <c r="R220" s="139"/>
    </row>
    <row r="221" spans="2:18" x14ac:dyDescent="0.25">
      <c r="B221" s="48"/>
      <c r="C221" s="49"/>
      <c r="D221" s="49"/>
      <c r="E221" s="37" t="s">
        <v>129</v>
      </c>
      <c r="F221" s="37"/>
      <c r="G221" s="37"/>
      <c r="H221" s="37"/>
      <c r="I221" s="37"/>
      <c r="J221" s="37" t="s">
        <v>77</v>
      </c>
      <c r="K221" s="37"/>
      <c r="L221" s="37"/>
      <c r="M221" s="37"/>
      <c r="N221" s="37"/>
      <c r="O221" s="37"/>
      <c r="P221" s="37"/>
      <c r="Q221" s="134">
        <v>0</v>
      </c>
      <c r="R221" s="137">
        <f>Q221*10</f>
        <v>0</v>
      </c>
    </row>
    <row r="222" spans="2:18" x14ac:dyDescent="0.25">
      <c r="B222" s="50"/>
      <c r="C222" s="49"/>
      <c r="D222" s="49"/>
      <c r="E222" s="61"/>
      <c r="F222" s="61"/>
      <c r="G222" s="61"/>
      <c r="H222" s="61"/>
      <c r="I222" s="61"/>
      <c r="J222" s="61"/>
      <c r="K222" s="61"/>
      <c r="L222" s="61"/>
      <c r="M222" s="61"/>
      <c r="N222" s="61"/>
      <c r="O222" s="61"/>
      <c r="P222" s="61"/>
      <c r="Q222" s="135"/>
      <c r="R222" s="138"/>
    </row>
    <row r="223" spans="2:18" x14ac:dyDescent="0.25">
      <c r="B223" s="58"/>
      <c r="C223" s="59"/>
      <c r="D223" s="59"/>
      <c r="E223" s="38"/>
      <c r="F223" s="38"/>
      <c r="G223" s="38"/>
      <c r="H223" s="38"/>
      <c r="I223" s="38"/>
      <c r="J223" s="38"/>
      <c r="K223" s="38"/>
      <c r="L223" s="38"/>
      <c r="M223" s="38"/>
      <c r="N223" s="38"/>
      <c r="O223" s="38"/>
      <c r="P223" s="38"/>
      <c r="Q223" s="136"/>
      <c r="R223" s="139"/>
    </row>
    <row r="224" spans="2:18" x14ac:dyDescent="0.25">
      <c r="B224" s="48"/>
      <c r="C224" s="49"/>
      <c r="D224" s="49"/>
      <c r="E224" s="61" t="s">
        <v>150</v>
      </c>
      <c r="F224" s="61"/>
      <c r="G224" s="61"/>
      <c r="H224" s="61"/>
      <c r="I224" s="61"/>
      <c r="J224" s="37" t="s">
        <v>151</v>
      </c>
      <c r="K224" s="37"/>
      <c r="L224" s="37"/>
      <c r="M224" s="37"/>
      <c r="N224" s="37"/>
      <c r="O224" s="37"/>
      <c r="P224" s="37"/>
      <c r="Q224" s="134">
        <v>0</v>
      </c>
      <c r="R224" s="137">
        <f>Q224*10</f>
        <v>0</v>
      </c>
    </row>
    <row r="225" spans="2:18" x14ac:dyDescent="0.25">
      <c r="B225" s="50"/>
      <c r="C225" s="49"/>
      <c r="D225" s="49"/>
      <c r="E225" s="61"/>
      <c r="F225" s="61"/>
      <c r="G225" s="61"/>
      <c r="H225" s="61"/>
      <c r="I225" s="61"/>
      <c r="J225" s="61"/>
      <c r="K225" s="61"/>
      <c r="L225" s="61"/>
      <c r="M225" s="61"/>
      <c r="N225" s="61"/>
      <c r="O225" s="61"/>
      <c r="P225" s="61"/>
      <c r="Q225" s="135"/>
      <c r="R225" s="138"/>
    </row>
    <row r="226" spans="2:18" x14ac:dyDescent="0.25">
      <c r="B226" s="58"/>
      <c r="C226" s="59"/>
      <c r="D226" s="59"/>
      <c r="E226" s="38"/>
      <c r="F226" s="38"/>
      <c r="G226" s="38"/>
      <c r="H226" s="38"/>
      <c r="I226" s="38"/>
      <c r="J226" s="38"/>
      <c r="K226" s="38"/>
      <c r="L226" s="38"/>
      <c r="M226" s="38"/>
      <c r="N226" s="38"/>
      <c r="O226" s="38"/>
      <c r="P226" s="38"/>
      <c r="Q226" s="136"/>
      <c r="R226" s="139"/>
    </row>
    <row r="227" spans="2:18" x14ac:dyDescent="0.25">
      <c r="B227" s="48"/>
      <c r="C227" s="49"/>
      <c r="D227" s="49"/>
      <c r="E227" s="37" t="s">
        <v>130</v>
      </c>
      <c r="F227" s="37"/>
      <c r="G227" s="37"/>
      <c r="H227" s="37"/>
      <c r="I227" s="37"/>
      <c r="J227" s="61" t="s">
        <v>152</v>
      </c>
      <c r="K227" s="61"/>
      <c r="L227" s="61"/>
      <c r="M227" s="61"/>
      <c r="N227" s="61"/>
      <c r="O227" s="61"/>
      <c r="P227" s="61"/>
      <c r="Q227" s="135">
        <v>0</v>
      </c>
      <c r="R227" s="138">
        <v>0</v>
      </c>
    </row>
    <row r="228" spans="2:18" x14ac:dyDescent="0.25">
      <c r="B228" s="50"/>
      <c r="C228" s="49"/>
      <c r="D228" s="49"/>
      <c r="E228" s="61"/>
      <c r="F228" s="61"/>
      <c r="G228" s="61"/>
      <c r="H228" s="61"/>
      <c r="I228" s="61"/>
      <c r="J228" s="61"/>
      <c r="K228" s="61"/>
      <c r="L228" s="61"/>
      <c r="M228" s="61"/>
      <c r="N228" s="61"/>
      <c r="O228" s="61"/>
      <c r="P228" s="61"/>
      <c r="Q228" s="135"/>
      <c r="R228" s="138"/>
    </row>
    <row r="229" spans="2:18" x14ac:dyDescent="0.25">
      <c r="B229" s="58"/>
      <c r="C229" s="59"/>
      <c r="D229" s="59"/>
      <c r="E229" s="61"/>
      <c r="F229" s="61"/>
      <c r="G229" s="61"/>
      <c r="H229" s="61"/>
      <c r="I229" s="61"/>
      <c r="J229" s="38"/>
      <c r="K229" s="38"/>
      <c r="L229" s="38"/>
      <c r="M229" s="38"/>
      <c r="N229" s="38"/>
      <c r="O229" s="38"/>
      <c r="P229" s="38"/>
      <c r="Q229" s="136"/>
      <c r="R229" s="139"/>
    </row>
    <row r="230" spans="2:18" x14ac:dyDescent="0.25">
      <c r="B230" s="72" t="s">
        <v>100</v>
      </c>
      <c r="C230" s="73"/>
      <c r="D230" s="73"/>
      <c r="E230" s="73"/>
      <c r="F230" s="73"/>
      <c r="G230" s="73"/>
      <c r="H230" s="73"/>
      <c r="I230" s="73"/>
      <c r="J230" s="73"/>
      <c r="K230" s="73"/>
      <c r="L230" s="73"/>
      <c r="M230" s="73"/>
      <c r="N230" s="73"/>
      <c r="O230" s="73"/>
      <c r="P230" s="73"/>
      <c r="Q230" s="73"/>
      <c r="R230" s="74"/>
    </row>
    <row r="231" spans="2:18" ht="15" customHeight="1" x14ac:dyDescent="0.25">
      <c r="B231" s="48"/>
      <c r="C231" s="49"/>
      <c r="D231" s="49"/>
      <c r="E231" s="37" t="s">
        <v>131</v>
      </c>
      <c r="F231" s="37"/>
      <c r="G231" s="37"/>
      <c r="H231" s="37"/>
      <c r="I231" s="37"/>
      <c r="J231" s="140" t="s">
        <v>132</v>
      </c>
      <c r="K231" s="140"/>
      <c r="L231" s="140"/>
      <c r="M231" s="37" t="s">
        <v>136</v>
      </c>
      <c r="N231" s="37"/>
      <c r="O231" s="37"/>
      <c r="P231" s="37"/>
      <c r="Q231" s="134">
        <v>0</v>
      </c>
      <c r="R231" s="137">
        <f>Q231*10</f>
        <v>0</v>
      </c>
    </row>
    <row r="232" spans="2:18" x14ac:dyDescent="0.25">
      <c r="B232" s="50"/>
      <c r="C232" s="49"/>
      <c r="D232" s="49"/>
      <c r="E232" s="61"/>
      <c r="F232" s="61"/>
      <c r="G232" s="61"/>
      <c r="H232" s="61"/>
      <c r="I232" s="61"/>
      <c r="J232" s="141"/>
      <c r="K232" s="141"/>
      <c r="L232" s="141"/>
      <c r="M232" s="61"/>
      <c r="N232" s="61"/>
      <c r="O232" s="61"/>
      <c r="P232" s="61"/>
      <c r="Q232" s="135"/>
      <c r="R232" s="138"/>
    </row>
    <row r="233" spans="2:18" x14ac:dyDescent="0.25">
      <c r="B233" s="58"/>
      <c r="C233" s="59"/>
      <c r="D233" s="59"/>
      <c r="E233" s="38"/>
      <c r="F233" s="38"/>
      <c r="G233" s="38"/>
      <c r="H233" s="38"/>
      <c r="I233" s="38"/>
      <c r="J233" s="142"/>
      <c r="K233" s="142"/>
      <c r="L233" s="142"/>
      <c r="M233" s="38"/>
      <c r="N233" s="38"/>
      <c r="O233" s="38"/>
      <c r="P233" s="38"/>
      <c r="Q233" s="136"/>
      <c r="R233" s="139"/>
    </row>
    <row r="234" spans="2:18" x14ac:dyDescent="0.25">
      <c r="B234" s="48"/>
      <c r="C234" s="49"/>
      <c r="D234" s="49"/>
      <c r="E234" s="37" t="s">
        <v>134</v>
      </c>
      <c r="F234" s="37"/>
      <c r="G234" s="37"/>
      <c r="H234" s="37"/>
      <c r="I234" s="37"/>
      <c r="J234" s="37" t="s">
        <v>135</v>
      </c>
      <c r="K234" s="37"/>
      <c r="L234" s="37"/>
      <c r="M234" s="37" t="s">
        <v>137</v>
      </c>
      <c r="N234" s="37"/>
      <c r="O234" s="37"/>
      <c r="P234" s="37"/>
      <c r="Q234" s="20">
        <v>0</v>
      </c>
      <c r="R234" s="21">
        <f>Q234*5</f>
        <v>0</v>
      </c>
    </row>
    <row r="235" spans="2:18" x14ac:dyDescent="0.25">
      <c r="B235" s="50"/>
      <c r="C235" s="49"/>
      <c r="D235" s="49"/>
      <c r="E235" s="61" t="s">
        <v>133</v>
      </c>
      <c r="F235" s="61"/>
      <c r="G235" s="61"/>
      <c r="H235" s="61"/>
      <c r="I235" s="61"/>
      <c r="J235" s="61"/>
      <c r="K235" s="61"/>
      <c r="L235" s="61"/>
      <c r="M235" s="61"/>
      <c r="N235" s="61"/>
      <c r="O235" s="61"/>
      <c r="P235" s="61"/>
      <c r="Q235" s="135">
        <v>0</v>
      </c>
      <c r="R235" s="138">
        <f>Q235*10</f>
        <v>0</v>
      </c>
    </row>
    <row r="236" spans="2:18" x14ac:dyDescent="0.25">
      <c r="B236" s="58"/>
      <c r="C236" s="59"/>
      <c r="D236" s="59"/>
      <c r="E236" s="38"/>
      <c r="F236" s="38"/>
      <c r="G236" s="38"/>
      <c r="H236" s="38"/>
      <c r="I236" s="38"/>
      <c r="J236" s="38"/>
      <c r="K236" s="38"/>
      <c r="L236" s="38"/>
      <c r="M236" s="38"/>
      <c r="N236" s="38"/>
      <c r="O236" s="38"/>
      <c r="P236" s="38"/>
      <c r="Q236" s="136"/>
      <c r="R236" s="139"/>
    </row>
    <row r="237" spans="2:18" x14ac:dyDescent="0.25">
      <c r="B237" s="48"/>
      <c r="C237" s="49"/>
      <c r="D237" s="49"/>
      <c r="E237" s="37" t="s">
        <v>138</v>
      </c>
      <c r="F237" s="37"/>
      <c r="G237" s="37"/>
      <c r="H237" s="37"/>
      <c r="I237" s="37"/>
      <c r="J237" s="37" t="s">
        <v>142</v>
      </c>
      <c r="K237" s="37"/>
      <c r="L237" s="37"/>
      <c r="M237" s="37"/>
      <c r="N237" s="37"/>
      <c r="O237" s="37"/>
      <c r="P237" s="37"/>
      <c r="Q237" s="134">
        <v>0</v>
      </c>
      <c r="R237" s="137">
        <f>Q237*25</f>
        <v>0</v>
      </c>
    </row>
    <row r="238" spans="2:18" x14ac:dyDescent="0.25">
      <c r="B238" s="50"/>
      <c r="C238" s="49"/>
      <c r="D238" s="49"/>
      <c r="E238" s="61"/>
      <c r="F238" s="61"/>
      <c r="G238" s="61"/>
      <c r="H238" s="61"/>
      <c r="I238" s="61"/>
      <c r="J238" s="61"/>
      <c r="K238" s="61"/>
      <c r="L238" s="61"/>
      <c r="M238" s="61"/>
      <c r="N238" s="61"/>
      <c r="O238" s="61"/>
      <c r="P238" s="61"/>
      <c r="Q238" s="135"/>
      <c r="R238" s="138"/>
    </row>
    <row r="239" spans="2:18" x14ac:dyDescent="0.25">
      <c r="B239" s="58"/>
      <c r="C239" s="59"/>
      <c r="D239" s="59"/>
      <c r="E239" s="38"/>
      <c r="F239" s="38"/>
      <c r="G239" s="38"/>
      <c r="H239" s="38"/>
      <c r="I239" s="38"/>
      <c r="J239" s="38"/>
      <c r="K239" s="38"/>
      <c r="L239" s="38"/>
      <c r="M239" s="38"/>
      <c r="N239" s="38"/>
      <c r="O239" s="38"/>
      <c r="P239" s="38"/>
      <c r="Q239" s="136"/>
      <c r="R239" s="139"/>
    </row>
    <row r="240" spans="2:18" x14ac:dyDescent="0.25">
      <c r="B240" s="48"/>
      <c r="C240" s="49"/>
      <c r="D240" s="49"/>
      <c r="E240" s="37" t="s">
        <v>139</v>
      </c>
      <c r="F240" s="37"/>
      <c r="G240" s="37"/>
      <c r="H240" s="37"/>
      <c r="I240" s="37"/>
      <c r="J240" s="37" t="s">
        <v>141</v>
      </c>
      <c r="K240" s="37"/>
      <c r="L240" s="37"/>
      <c r="M240" s="37"/>
      <c r="N240" s="37"/>
      <c r="O240" s="37"/>
      <c r="P240" s="37"/>
      <c r="Q240" s="20">
        <v>0</v>
      </c>
      <c r="R240" s="21">
        <f>Q240*15</f>
        <v>0</v>
      </c>
    </row>
    <row r="241" spans="2:18" x14ac:dyDescent="0.25">
      <c r="B241" s="50"/>
      <c r="C241" s="49"/>
      <c r="D241" s="49"/>
      <c r="E241" s="61" t="s">
        <v>140</v>
      </c>
      <c r="F241" s="61"/>
      <c r="G241" s="61"/>
      <c r="H241" s="61"/>
      <c r="I241" s="61"/>
      <c r="J241" s="61"/>
      <c r="K241" s="61"/>
      <c r="L241" s="61"/>
      <c r="M241" s="61"/>
      <c r="N241" s="61"/>
      <c r="O241" s="61"/>
      <c r="P241" s="61"/>
      <c r="Q241" s="135">
        <v>0</v>
      </c>
      <c r="R241" s="138">
        <f>Q241*10</f>
        <v>0</v>
      </c>
    </row>
    <row r="242" spans="2:18" x14ac:dyDescent="0.25">
      <c r="B242" s="58"/>
      <c r="C242" s="59"/>
      <c r="D242" s="59"/>
      <c r="E242" s="38"/>
      <c r="F242" s="38"/>
      <c r="G242" s="38"/>
      <c r="H242" s="38"/>
      <c r="I242" s="38"/>
      <c r="J242" s="38"/>
      <c r="K242" s="38"/>
      <c r="L242" s="38"/>
      <c r="M242" s="38"/>
      <c r="N242" s="38"/>
      <c r="O242" s="38"/>
      <c r="P242" s="38"/>
      <c r="Q242" s="136"/>
      <c r="R242" s="139"/>
    </row>
    <row r="243" spans="2:18" x14ac:dyDescent="0.25">
      <c r="B243" s="55"/>
      <c r="C243" s="56"/>
      <c r="D243" s="56"/>
      <c r="E243" s="37" t="s">
        <v>130</v>
      </c>
      <c r="F243" s="37"/>
      <c r="G243" s="37"/>
      <c r="H243" s="37"/>
      <c r="I243" s="37"/>
      <c r="J243" s="37" t="s">
        <v>153</v>
      </c>
      <c r="K243" s="37"/>
      <c r="L243" s="37"/>
      <c r="M243" s="37"/>
      <c r="N243" s="37"/>
      <c r="O243" s="37"/>
      <c r="P243" s="37"/>
      <c r="Q243" s="134">
        <v>0</v>
      </c>
      <c r="R243" s="137">
        <v>0</v>
      </c>
    </row>
    <row r="244" spans="2:18" x14ac:dyDescent="0.25">
      <c r="B244" s="50"/>
      <c r="C244" s="49"/>
      <c r="D244" s="49"/>
      <c r="E244" s="61"/>
      <c r="F244" s="61"/>
      <c r="G244" s="61"/>
      <c r="H244" s="61"/>
      <c r="I244" s="61"/>
      <c r="J244" s="61"/>
      <c r="K244" s="61"/>
      <c r="L244" s="61"/>
      <c r="M244" s="61"/>
      <c r="N244" s="61"/>
      <c r="O244" s="61"/>
      <c r="P244" s="61"/>
      <c r="Q244" s="135"/>
      <c r="R244" s="138"/>
    </row>
    <row r="245" spans="2:18" x14ac:dyDescent="0.25">
      <c r="B245" s="58"/>
      <c r="C245" s="59"/>
      <c r="D245" s="59"/>
      <c r="E245" s="38"/>
      <c r="F245" s="38"/>
      <c r="G245" s="38"/>
      <c r="H245" s="38"/>
      <c r="I245" s="38"/>
      <c r="J245" s="38"/>
      <c r="K245" s="38"/>
      <c r="L245" s="38"/>
      <c r="M245" s="38"/>
      <c r="N245" s="38"/>
      <c r="O245" s="38"/>
      <c r="P245" s="38"/>
      <c r="Q245" s="136"/>
      <c r="R245" s="139"/>
    </row>
    <row r="246" spans="2:18" x14ac:dyDescent="0.25">
      <c r="B246" s="39" t="s">
        <v>145</v>
      </c>
      <c r="C246" s="40"/>
      <c r="D246" s="40"/>
      <c r="E246" s="40"/>
      <c r="F246" s="40"/>
      <c r="G246" s="40"/>
      <c r="H246" s="40"/>
      <c r="I246" s="40"/>
      <c r="J246" s="40"/>
      <c r="K246" s="40"/>
      <c r="L246" s="40"/>
      <c r="M246" s="40"/>
      <c r="N246" s="40"/>
      <c r="O246" s="40"/>
      <c r="P246" s="40"/>
      <c r="Q246" s="40"/>
      <c r="R246" s="43">
        <f>R167+R170+R173+R176+R179+R182+R185+R191+R194+R197+R200+R203+R206+R209+R213+R212+R215+R218+R221+R224+R227+R231+R234+R235+R237+R240+R241+R243</f>
        <v>0</v>
      </c>
    </row>
    <row r="247" spans="2:18" ht="15.75" thickBot="1" x14ac:dyDescent="0.3">
      <c r="B247" s="41"/>
      <c r="C247" s="42"/>
      <c r="D247" s="42"/>
      <c r="E247" s="42"/>
      <c r="F247" s="42"/>
      <c r="G247" s="42"/>
      <c r="H247" s="42"/>
      <c r="I247" s="42"/>
      <c r="J247" s="42"/>
      <c r="K247" s="42"/>
      <c r="L247" s="42"/>
      <c r="M247" s="42"/>
      <c r="N247" s="42"/>
      <c r="O247" s="42"/>
      <c r="P247" s="42"/>
      <c r="Q247" s="42"/>
      <c r="R247" s="44"/>
    </row>
    <row r="248" spans="2:18" x14ac:dyDescent="0.25">
      <c r="B248" s="45" t="s">
        <v>175</v>
      </c>
      <c r="C248" s="46"/>
      <c r="D248" s="46"/>
      <c r="E248" s="46"/>
      <c r="F248" s="46"/>
      <c r="G248" s="46"/>
      <c r="H248" s="46"/>
      <c r="I248" s="46"/>
      <c r="J248" s="46"/>
      <c r="K248" s="46"/>
      <c r="L248" s="46"/>
      <c r="M248" s="46"/>
      <c r="N248" s="46"/>
      <c r="O248" s="46"/>
      <c r="P248" s="46"/>
      <c r="Q248" s="46"/>
      <c r="R248" s="46"/>
    </row>
    <row r="249" spans="2:18" x14ac:dyDescent="0.25">
      <c r="B249" s="4"/>
      <c r="C249" s="4"/>
      <c r="D249" s="4"/>
      <c r="E249" s="4"/>
      <c r="F249" s="4"/>
      <c r="G249" s="4"/>
      <c r="H249" s="4"/>
      <c r="I249" s="4"/>
      <c r="J249" s="4"/>
      <c r="K249" s="4"/>
      <c r="L249" s="4"/>
      <c r="M249" s="4"/>
      <c r="N249" s="4"/>
      <c r="O249" s="4"/>
      <c r="P249" s="4"/>
      <c r="Q249" s="4"/>
      <c r="R249" s="4"/>
    </row>
    <row r="250" spans="2:18" x14ac:dyDescent="0.25">
      <c r="B250" s="133" t="s">
        <v>40</v>
      </c>
      <c r="C250" s="133"/>
      <c r="D250" s="133"/>
      <c r="E250" s="133"/>
      <c r="F250" s="133"/>
      <c r="G250" s="133"/>
      <c r="H250" s="133"/>
      <c r="I250" s="133"/>
      <c r="J250" s="133"/>
      <c r="K250" s="133"/>
      <c r="L250" s="133"/>
      <c r="M250" s="133"/>
      <c r="N250" s="133"/>
      <c r="O250" s="133"/>
      <c r="P250" s="133"/>
      <c r="Q250" s="133"/>
      <c r="R250" s="133"/>
    </row>
    <row r="251" spans="2:18" x14ac:dyDescent="0.25">
      <c r="B251" s="77"/>
      <c r="C251" s="56"/>
      <c r="D251" s="56"/>
      <c r="E251" s="56"/>
      <c r="F251" s="56"/>
      <c r="G251" s="56"/>
      <c r="H251" s="56"/>
      <c r="I251" s="56"/>
      <c r="J251" s="56"/>
      <c r="K251" s="56"/>
      <c r="L251" s="56"/>
      <c r="M251" s="56"/>
      <c r="N251" s="56"/>
      <c r="O251" s="56"/>
      <c r="P251" s="56"/>
      <c r="Q251" s="56"/>
      <c r="R251" s="78"/>
    </row>
    <row r="252" spans="2:18" x14ac:dyDescent="0.25">
      <c r="B252" s="79"/>
      <c r="C252" s="49"/>
      <c r="D252" s="49"/>
      <c r="E252" s="49"/>
      <c r="F252" s="49"/>
      <c r="G252" s="49"/>
      <c r="H252" s="49"/>
      <c r="I252" s="49"/>
      <c r="J252" s="49"/>
      <c r="K252" s="49"/>
      <c r="L252" s="49"/>
      <c r="M252" s="49"/>
      <c r="N252" s="49"/>
      <c r="O252" s="49"/>
      <c r="P252" s="49"/>
      <c r="Q252" s="49"/>
      <c r="R252" s="80"/>
    </row>
    <row r="253" spans="2:18" x14ac:dyDescent="0.25">
      <c r="B253" s="79"/>
      <c r="C253" s="49"/>
      <c r="D253" s="49"/>
      <c r="E253" s="49"/>
      <c r="F253" s="49"/>
      <c r="G253" s="49"/>
      <c r="H253" s="49"/>
      <c r="I253" s="49"/>
      <c r="J253" s="49"/>
      <c r="K253" s="49"/>
      <c r="L253" s="49"/>
      <c r="M253" s="49"/>
      <c r="N253" s="49"/>
      <c r="O253" s="49"/>
      <c r="P253" s="49"/>
      <c r="Q253" s="49"/>
      <c r="R253" s="80"/>
    </row>
    <row r="254" spans="2:18" x14ac:dyDescent="0.25">
      <c r="B254" s="79"/>
      <c r="C254" s="49"/>
      <c r="D254" s="49"/>
      <c r="E254" s="49"/>
      <c r="F254" s="49"/>
      <c r="G254" s="49"/>
      <c r="H254" s="49"/>
      <c r="I254" s="49"/>
      <c r="J254" s="49"/>
      <c r="K254" s="49"/>
      <c r="L254" s="49"/>
      <c r="M254" s="49"/>
      <c r="N254" s="49"/>
      <c r="O254" s="49"/>
      <c r="P254" s="49"/>
      <c r="Q254" s="49"/>
      <c r="R254" s="80"/>
    </row>
    <row r="255" spans="2:18" x14ac:dyDescent="0.25">
      <c r="B255" s="79"/>
      <c r="C255" s="49"/>
      <c r="D255" s="49"/>
      <c r="E255" s="49"/>
      <c r="F255" s="49"/>
      <c r="G255" s="49"/>
      <c r="H255" s="49"/>
      <c r="I255" s="49"/>
      <c r="J255" s="49"/>
      <c r="K255" s="49"/>
      <c r="L255" s="49"/>
      <c r="M255" s="49"/>
      <c r="N255" s="49"/>
      <c r="O255" s="49"/>
      <c r="P255" s="49"/>
      <c r="Q255" s="49"/>
      <c r="R255" s="80"/>
    </row>
    <row r="256" spans="2:18" x14ac:dyDescent="0.25">
      <c r="B256" s="79"/>
      <c r="C256" s="49"/>
      <c r="D256" s="49"/>
      <c r="E256" s="49"/>
      <c r="F256" s="49"/>
      <c r="G256" s="49"/>
      <c r="H256" s="49"/>
      <c r="I256" s="49"/>
      <c r="J256" s="49"/>
      <c r="K256" s="49"/>
      <c r="L256" s="49"/>
      <c r="M256" s="49"/>
      <c r="N256" s="49"/>
      <c r="O256" s="49"/>
      <c r="P256" s="49"/>
      <c r="Q256" s="49"/>
      <c r="R256" s="80"/>
    </row>
    <row r="257" spans="2:21" x14ac:dyDescent="0.25">
      <c r="B257" s="81"/>
      <c r="C257" s="59"/>
      <c r="D257" s="59"/>
      <c r="E257" s="59"/>
      <c r="F257" s="59"/>
      <c r="G257" s="59"/>
      <c r="H257" s="59"/>
      <c r="I257" s="59"/>
      <c r="J257" s="59"/>
      <c r="K257" s="59"/>
      <c r="L257" s="59"/>
      <c r="M257" s="59"/>
      <c r="N257" s="59"/>
      <c r="O257" s="59"/>
      <c r="P257" s="59"/>
      <c r="Q257" s="59"/>
      <c r="R257" s="82"/>
    </row>
    <row r="258" spans="2:21" x14ac:dyDescent="0.25">
      <c r="B258" s="4"/>
      <c r="C258" s="4"/>
      <c r="D258" s="4"/>
      <c r="E258" s="4"/>
      <c r="F258" s="4"/>
      <c r="G258" s="4"/>
      <c r="H258" s="4"/>
      <c r="I258" s="4"/>
      <c r="J258" s="4"/>
      <c r="K258" s="4"/>
      <c r="L258" s="4"/>
      <c r="M258" s="4"/>
      <c r="N258" s="4"/>
      <c r="O258" s="4"/>
      <c r="P258" s="4"/>
      <c r="Q258" s="4"/>
      <c r="R258" s="4"/>
    </row>
    <row r="259" spans="2:21" x14ac:dyDescent="0.25">
      <c r="B259" s="25" t="s">
        <v>158</v>
      </c>
      <c r="C259" s="25" t="s">
        <v>160</v>
      </c>
      <c r="D259" s="27"/>
      <c r="E259" s="27"/>
      <c r="F259" s="27"/>
      <c r="G259" s="27"/>
      <c r="H259" s="27"/>
      <c r="I259" s="27"/>
      <c r="J259" s="27"/>
      <c r="K259" s="26"/>
      <c r="L259" s="26"/>
      <c r="M259" s="26"/>
      <c r="N259" s="26"/>
      <c r="O259" s="26"/>
      <c r="P259" s="26"/>
      <c r="Q259" s="26"/>
      <c r="R259" s="26"/>
      <c r="S259" s="1"/>
      <c r="T259" s="1"/>
      <c r="U259" s="1"/>
    </row>
    <row r="260" spans="2:21" x14ac:dyDescent="0.25">
      <c r="B260" s="62" t="s">
        <v>161</v>
      </c>
      <c r="C260" s="62"/>
      <c r="D260" s="62"/>
      <c r="E260" s="62"/>
      <c r="F260" s="62"/>
      <c r="G260" s="62"/>
      <c r="H260" s="62"/>
      <c r="I260" s="62"/>
      <c r="J260" s="62"/>
      <c r="K260" s="62"/>
      <c r="L260" s="62"/>
      <c r="M260" s="62"/>
      <c r="N260" s="62"/>
      <c r="O260" s="62"/>
      <c r="P260" s="62"/>
      <c r="Q260" s="62"/>
      <c r="R260" s="62"/>
      <c r="S260" s="2"/>
      <c r="T260" s="3"/>
      <c r="U260" s="1"/>
    </row>
    <row r="261" spans="2:21" x14ac:dyDescent="0.25">
      <c r="B261" s="62"/>
      <c r="C261" s="62"/>
      <c r="D261" s="62"/>
      <c r="E261" s="62"/>
      <c r="F261" s="62"/>
      <c r="G261" s="62"/>
      <c r="H261" s="62"/>
      <c r="I261" s="62"/>
      <c r="J261" s="62"/>
      <c r="K261" s="62"/>
      <c r="L261" s="62"/>
      <c r="M261" s="62"/>
      <c r="N261" s="62"/>
      <c r="O261" s="62"/>
      <c r="P261" s="62"/>
      <c r="Q261" s="62"/>
      <c r="R261" s="62"/>
      <c r="S261" s="2"/>
      <c r="T261" s="3"/>
      <c r="U261" s="1"/>
    </row>
    <row r="262" spans="2:21" ht="15.75" thickBot="1" x14ac:dyDescent="0.3">
      <c r="B262" s="63"/>
      <c r="C262" s="63"/>
      <c r="D262" s="63"/>
      <c r="E262" s="63"/>
      <c r="F262" s="63"/>
      <c r="G262" s="63"/>
      <c r="H262" s="63"/>
      <c r="I262" s="63"/>
      <c r="J262" s="63"/>
      <c r="K262" s="63"/>
      <c r="L262" s="63"/>
      <c r="M262" s="63"/>
      <c r="N262" s="63"/>
      <c r="O262" s="63"/>
      <c r="P262" s="63"/>
      <c r="Q262" s="63"/>
      <c r="R262" s="63"/>
      <c r="S262" s="2"/>
      <c r="T262" s="3"/>
      <c r="U262" s="1"/>
    </row>
    <row r="263" spans="2:21" x14ac:dyDescent="0.25">
      <c r="B263" s="64" t="s">
        <v>39</v>
      </c>
      <c r="C263" s="65"/>
      <c r="D263" s="65"/>
      <c r="E263" s="33" t="s">
        <v>2</v>
      </c>
      <c r="F263" s="33"/>
      <c r="G263" s="33"/>
      <c r="H263" s="65" t="s">
        <v>178</v>
      </c>
      <c r="I263" s="65"/>
      <c r="J263" s="65" t="s">
        <v>179</v>
      </c>
      <c r="K263" s="65"/>
      <c r="L263" s="65"/>
      <c r="M263" s="65"/>
      <c r="N263" s="65"/>
      <c r="O263" s="65"/>
      <c r="P263" s="65"/>
      <c r="Q263" s="68" t="s">
        <v>34</v>
      </c>
      <c r="R263" s="70" t="s">
        <v>2</v>
      </c>
      <c r="S263" s="1"/>
      <c r="T263" s="1"/>
      <c r="U263" s="1"/>
    </row>
    <row r="264" spans="2:21" x14ac:dyDescent="0.25">
      <c r="B264" s="66"/>
      <c r="C264" s="67"/>
      <c r="D264" s="67"/>
      <c r="E264" s="34"/>
      <c r="F264" s="34"/>
      <c r="G264" s="34"/>
      <c r="H264" s="67"/>
      <c r="I264" s="67"/>
      <c r="J264" s="67"/>
      <c r="K264" s="67"/>
      <c r="L264" s="67"/>
      <c r="M264" s="67"/>
      <c r="N264" s="67"/>
      <c r="O264" s="67"/>
      <c r="P264" s="67"/>
      <c r="Q264" s="69"/>
      <c r="R264" s="71"/>
    </row>
    <row r="265" spans="2:21" x14ac:dyDescent="0.25">
      <c r="B265" s="72" t="s">
        <v>81</v>
      </c>
      <c r="C265" s="73"/>
      <c r="D265" s="73"/>
      <c r="E265" s="73"/>
      <c r="F265" s="73"/>
      <c r="G265" s="73"/>
      <c r="H265" s="73"/>
      <c r="I265" s="73"/>
      <c r="J265" s="73"/>
      <c r="K265" s="73"/>
      <c r="L265" s="73"/>
      <c r="M265" s="73"/>
      <c r="N265" s="73"/>
      <c r="O265" s="73"/>
      <c r="P265" s="73"/>
      <c r="Q265" s="73"/>
      <c r="R265" s="74"/>
    </row>
    <row r="266" spans="2:21" ht="15" customHeight="1" x14ac:dyDescent="0.25">
      <c r="B266" s="55"/>
      <c r="C266" s="56"/>
      <c r="D266" s="56"/>
      <c r="E266" s="35" t="s">
        <v>162</v>
      </c>
      <c r="F266" s="35"/>
      <c r="G266" s="35"/>
      <c r="H266" s="35" t="s">
        <v>77</v>
      </c>
      <c r="I266" s="35"/>
      <c r="J266" s="37" t="s">
        <v>176</v>
      </c>
      <c r="K266" s="37"/>
      <c r="L266" s="37"/>
      <c r="M266" s="37"/>
      <c r="N266" s="37"/>
      <c r="O266" s="37"/>
      <c r="P266" s="37"/>
      <c r="Q266" s="51">
        <v>0</v>
      </c>
      <c r="R266" s="53">
        <f>Q266*3</f>
        <v>0</v>
      </c>
    </row>
    <row r="267" spans="2:21" ht="15" customHeight="1" x14ac:dyDescent="0.25">
      <c r="B267" s="58"/>
      <c r="C267" s="59"/>
      <c r="D267" s="59"/>
      <c r="E267" s="36"/>
      <c r="F267" s="36"/>
      <c r="G267" s="36"/>
      <c r="H267" s="36"/>
      <c r="I267" s="36"/>
      <c r="J267" s="38"/>
      <c r="K267" s="38"/>
      <c r="L267" s="38"/>
      <c r="M267" s="38"/>
      <c r="N267" s="38"/>
      <c r="O267" s="38"/>
      <c r="P267" s="38"/>
      <c r="Q267" s="52"/>
      <c r="R267" s="54"/>
    </row>
    <row r="268" spans="2:21" ht="15" customHeight="1" x14ac:dyDescent="0.25">
      <c r="B268" s="55"/>
      <c r="C268" s="56"/>
      <c r="D268" s="56"/>
      <c r="E268" s="35" t="s">
        <v>163</v>
      </c>
      <c r="F268" s="35"/>
      <c r="G268" s="35"/>
      <c r="H268" s="35" t="s">
        <v>77</v>
      </c>
      <c r="I268" s="35"/>
      <c r="J268" s="37" t="s">
        <v>177</v>
      </c>
      <c r="K268" s="37"/>
      <c r="L268" s="37"/>
      <c r="M268" s="37"/>
      <c r="N268" s="37"/>
      <c r="O268" s="37"/>
      <c r="P268" s="37"/>
      <c r="Q268" s="51">
        <v>0</v>
      </c>
      <c r="R268" s="53">
        <f>Q268*2</f>
        <v>0</v>
      </c>
    </row>
    <row r="269" spans="2:21" x14ac:dyDescent="0.25">
      <c r="B269" s="48"/>
      <c r="C269" s="49"/>
      <c r="D269" s="49"/>
      <c r="E269" s="60"/>
      <c r="F269" s="60"/>
      <c r="G269" s="60"/>
      <c r="H269" s="60"/>
      <c r="I269" s="60"/>
      <c r="J269" s="61"/>
      <c r="K269" s="61"/>
      <c r="L269" s="61"/>
      <c r="M269" s="61"/>
      <c r="N269" s="61"/>
      <c r="O269" s="61"/>
      <c r="P269" s="61"/>
      <c r="Q269" s="52"/>
      <c r="R269" s="54"/>
    </row>
    <row r="270" spans="2:21" x14ac:dyDescent="0.25">
      <c r="B270" s="58"/>
      <c r="C270" s="59"/>
      <c r="D270" s="59"/>
      <c r="E270" s="36"/>
      <c r="F270" s="36"/>
      <c r="G270" s="36"/>
      <c r="H270" s="36"/>
      <c r="I270" s="36"/>
      <c r="J270" s="38"/>
      <c r="K270" s="38"/>
      <c r="L270" s="38"/>
      <c r="M270" s="38"/>
      <c r="N270" s="38"/>
      <c r="O270" s="38"/>
      <c r="P270" s="38"/>
      <c r="Q270" s="52"/>
      <c r="R270" s="54"/>
    </row>
    <row r="271" spans="2:21" ht="15" customHeight="1" x14ac:dyDescent="0.25">
      <c r="B271" s="55"/>
      <c r="C271" s="56"/>
      <c r="D271" s="56"/>
      <c r="E271" s="37" t="s">
        <v>164</v>
      </c>
      <c r="F271" s="37"/>
      <c r="G271" s="37"/>
      <c r="H271" s="35" t="s">
        <v>77</v>
      </c>
      <c r="I271" s="35"/>
      <c r="J271" s="37" t="s">
        <v>180</v>
      </c>
      <c r="K271" s="37"/>
      <c r="L271" s="37"/>
      <c r="M271" s="37"/>
      <c r="N271" s="37"/>
      <c r="O271" s="37"/>
      <c r="P271" s="37"/>
      <c r="Q271" s="51">
        <v>0</v>
      </c>
      <c r="R271" s="53">
        <f>Q271</f>
        <v>0</v>
      </c>
    </row>
    <row r="272" spans="2:21" x14ac:dyDescent="0.25">
      <c r="B272" s="48"/>
      <c r="C272" s="49"/>
      <c r="D272" s="49"/>
      <c r="E272" s="61"/>
      <c r="F272" s="61"/>
      <c r="G272" s="61"/>
      <c r="H272" s="60"/>
      <c r="I272" s="60"/>
      <c r="J272" s="61"/>
      <c r="K272" s="61"/>
      <c r="L272" s="61"/>
      <c r="M272" s="61"/>
      <c r="N272" s="61"/>
      <c r="O272" s="61"/>
      <c r="P272" s="61"/>
      <c r="Q272" s="52"/>
      <c r="R272" s="54"/>
    </row>
    <row r="273" spans="2:18" x14ac:dyDescent="0.25">
      <c r="B273" s="58"/>
      <c r="C273" s="59"/>
      <c r="D273" s="59"/>
      <c r="E273" s="38"/>
      <c r="F273" s="38"/>
      <c r="G273" s="38"/>
      <c r="H273" s="36"/>
      <c r="I273" s="36"/>
      <c r="J273" s="38"/>
      <c r="K273" s="38"/>
      <c r="L273" s="38"/>
      <c r="M273" s="38"/>
      <c r="N273" s="38"/>
      <c r="O273" s="38"/>
      <c r="P273" s="38"/>
      <c r="Q273" s="52"/>
      <c r="R273" s="54"/>
    </row>
    <row r="274" spans="2:18" x14ac:dyDescent="0.25">
      <c r="B274" s="48"/>
      <c r="C274" s="49"/>
      <c r="D274" s="49"/>
      <c r="E274" s="35" t="s">
        <v>165</v>
      </c>
      <c r="F274" s="35"/>
      <c r="G274" s="35"/>
      <c r="H274" s="35" t="s">
        <v>125</v>
      </c>
      <c r="I274" s="35"/>
      <c r="J274" s="37" t="s">
        <v>181</v>
      </c>
      <c r="K274" s="37"/>
      <c r="L274" s="37"/>
      <c r="M274" s="37"/>
      <c r="N274" s="37"/>
      <c r="O274" s="37"/>
      <c r="P274" s="37"/>
      <c r="Q274" s="51">
        <v>0</v>
      </c>
      <c r="R274" s="53">
        <f>Q274*0.5</f>
        <v>0</v>
      </c>
    </row>
    <row r="275" spans="2:18" x14ac:dyDescent="0.25">
      <c r="B275" s="50"/>
      <c r="C275" s="49"/>
      <c r="D275" s="49"/>
      <c r="E275" s="36"/>
      <c r="F275" s="36"/>
      <c r="G275" s="36"/>
      <c r="H275" s="36"/>
      <c r="I275" s="36"/>
      <c r="J275" s="38"/>
      <c r="K275" s="38"/>
      <c r="L275" s="38"/>
      <c r="M275" s="38"/>
      <c r="N275" s="38"/>
      <c r="O275" s="38"/>
      <c r="P275" s="38"/>
      <c r="Q275" s="52"/>
      <c r="R275" s="54"/>
    </row>
    <row r="276" spans="2:18" ht="15" customHeight="1" x14ac:dyDescent="0.25">
      <c r="B276" s="55"/>
      <c r="C276" s="56"/>
      <c r="D276" s="56"/>
      <c r="E276" s="35" t="s">
        <v>33</v>
      </c>
      <c r="F276" s="35"/>
      <c r="G276" s="35"/>
      <c r="H276" s="35" t="s">
        <v>182</v>
      </c>
      <c r="I276" s="35"/>
      <c r="J276" s="37"/>
      <c r="K276" s="37"/>
      <c r="L276" s="37"/>
      <c r="M276" s="37"/>
      <c r="N276" s="37"/>
      <c r="O276" s="37"/>
      <c r="P276" s="37"/>
      <c r="Q276" s="51">
        <v>0</v>
      </c>
      <c r="R276" s="53">
        <f>Q276</f>
        <v>0</v>
      </c>
    </row>
    <row r="277" spans="2:18" x14ac:dyDescent="0.25">
      <c r="B277" s="50"/>
      <c r="C277" s="49"/>
      <c r="D277" s="49"/>
      <c r="E277" s="36"/>
      <c r="F277" s="36"/>
      <c r="G277" s="36"/>
      <c r="H277" s="36"/>
      <c r="I277" s="36"/>
      <c r="J277" s="38"/>
      <c r="K277" s="38"/>
      <c r="L277" s="38"/>
      <c r="M277" s="38"/>
      <c r="N277" s="38"/>
      <c r="O277" s="38"/>
      <c r="P277" s="38"/>
      <c r="Q277" s="52"/>
      <c r="R277" s="57"/>
    </row>
    <row r="278" spans="2:18" x14ac:dyDescent="0.25">
      <c r="B278" s="39" t="s">
        <v>166</v>
      </c>
      <c r="C278" s="40"/>
      <c r="D278" s="40"/>
      <c r="E278" s="40"/>
      <c r="F278" s="40"/>
      <c r="G278" s="40"/>
      <c r="H278" s="40"/>
      <c r="I278" s="40"/>
      <c r="J278" s="40"/>
      <c r="K278" s="40"/>
      <c r="L278" s="40"/>
      <c r="M278" s="40"/>
      <c r="N278" s="40"/>
      <c r="O278" s="40"/>
      <c r="P278" s="40"/>
      <c r="Q278" s="40"/>
      <c r="R278" s="43">
        <f>R266+R268+R271+R276+R274</f>
        <v>0</v>
      </c>
    </row>
    <row r="279" spans="2:18" ht="15.75" thickBot="1" x14ac:dyDescent="0.3">
      <c r="B279" s="41"/>
      <c r="C279" s="42"/>
      <c r="D279" s="42"/>
      <c r="E279" s="42"/>
      <c r="F279" s="42"/>
      <c r="G279" s="42"/>
      <c r="H279" s="42"/>
      <c r="I279" s="42"/>
      <c r="J279" s="42"/>
      <c r="K279" s="42"/>
      <c r="L279" s="42"/>
      <c r="M279" s="42"/>
      <c r="N279" s="42"/>
      <c r="O279" s="42"/>
      <c r="P279" s="42"/>
      <c r="Q279" s="42"/>
      <c r="R279" s="44"/>
    </row>
    <row r="280" spans="2:18" x14ac:dyDescent="0.25">
      <c r="B280" s="45" t="s">
        <v>143</v>
      </c>
      <c r="C280" s="46"/>
      <c r="D280" s="46"/>
      <c r="E280" s="46"/>
      <c r="F280" s="46"/>
      <c r="G280" s="46"/>
      <c r="H280" s="46"/>
      <c r="I280" s="46"/>
      <c r="J280" s="46"/>
      <c r="K280" s="46"/>
      <c r="L280" s="46"/>
      <c r="M280" s="46"/>
      <c r="N280" s="46"/>
      <c r="O280" s="46"/>
      <c r="P280" s="46"/>
      <c r="Q280" s="46"/>
      <c r="R280" s="46"/>
    </row>
    <row r="281" spans="2:18" x14ac:dyDescent="0.25">
      <c r="B281" s="47"/>
      <c r="C281" s="47"/>
      <c r="D281" s="47"/>
      <c r="E281" s="47"/>
      <c r="F281" s="47"/>
      <c r="G281" s="47"/>
      <c r="H281" s="47"/>
      <c r="I281" s="47"/>
      <c r="J281" s="47"/>
      <c r="K281" s="47"/>
      <c r="L281" s="47"/>
      <c r="M281" s="47"/>
      <c r="N281" s="47"/>
      <c r="O281" s="47"/>
      <c r="P281" s="47"/>
      <c r="Q281" s="47"/>
      <c r="R281" s="47"/>
    </row>
  </sheetData>
  <mergeCells count="422">
    <mergeCell ref="B215:D217"/>
    <mergeCell ref="B218:D220"/>
    <mergeCell ref="B221:D223"/>
    <mergeCell ref="B224:D226"/>
    <mergeCell ref="B227:D229"/>
    <mergeCell ref="E227:I229"/>
    <mergeCell ref="B230:R230"/>
    <mergeCell ref="B231:D233"/>
    <mergeCell ref="B234:D236"/>
    <mergeCell ref="E215:I217"/>
    <mergeCell ref="J215:L217"/>
    <mergeCell ref="M215:P217"/>
    <mergeCell ref="Q215:Q217"/>
    <mergeCell ref="R215:R217"/>
    <mergeCell ref="E218:I220"/>
    <mergeCell ref="J218:L220"/>
    <mergeCell ref="M218:P220"/>
    <mergeCell ref="Q218:Q220"/>
    <mergeCell ref="R218:R220"/>
    <mergeCell ref="E221:I223"/>
    <mergeCell ref="E224:I226"/>
    <mergeCell ref="J221:L223"/>
    <mergeCell ref="M221:P223"/>
    <mergeCell ref="Q221:Q223"/>
    <mergeCell ref="B191:D193"/>
    <mergeCell ref="E191:I193"/>
    <mergeCell ref="B194:D196"/>
    <mergeCell ref="B197:D199"/>
    <mergeCell ref="B200:D202"/>
    <mergeCell ref="B203:D205"/>
    <mergeCell ref="B206:D208"/>
    <mergeCell ref="B209:D211"/>
    <mergeCell ref="B212:D214"/>
    <mergeCell ref="E197:I199"/>
    <mergeCell ref="E200:I202"/>
    <mergeCell ref="E209:I211"/>
    <mergeCell ref="B190:R190"/>
    <mergeCell ref="M167:P169"/>
    <mergeCell ref="M170:P172"/>
    <mergeCell ref="M173:P175"/>
    <mergeCell ref="M176:P178"/>
    <mergeCell ref="M179:P181"/>
    <mergeCell ref="M182:P184"/>
    <mergeCell ref="M185:P187"/>
    <mergeCell ref="J185:L187"/>
    <mergeCell ref="Q167:Q169"/>
    <mergeCell ref="R167:R169"/>
    <mergeCell ref="Q170:Q172"/>
    <mergeCell ref="Q173:Q175"/>
    <mergeCell ref="Q176:Q178"/>
    <mergeCell ref="Q179:Q181"/>
    <mergeCell ref="Q182:Q184"/>
    <mergeCell ref="Q185:Q187"/>
    <mergeCell ref="R170:R172"/>
    <mergeCell ref="R173:R175"/>
    <mergeCell ref="R176:R178"/>
    <mergeCell ref="R179:R181"/>
    <mergeCell ref="R182:R184"/>
    <mergeCell ref="R185:R187"/>
    <mergeCell ref="B167:D169"/>
    <mergeCell ref="B170:D172"/>
    <mergeCell ref="B173:D175"/>
    <mergeCell ref="B176:D178"/>
    <mergeCell ref="B179:D181"/>
    <mergeCell ref="B182:D184"/>
    <mergeCell ref="B185:D187"/>
    <mergeCell ref="B143:R144"/>
    <mergeCell ref="E167:I169"/>
    <mergeCell ref="E170:I172"/>
    <mergeCell ref="E173:I175"/>
    <mergeCell ref="E176:I178"/>
    <mergeCell ref="E179:I181"/>
    <mergeCell ref="E182:I184"/>
    <mergeCell ref="E185:I187"/>
    <mergeCell ref="J167:L169"/>
    <mergeCell ref="J170:L172"/>
    <mergeCell ref="J173:L175"/>
    <mergeCell ref="J176:L178"/>
    <mergeCell ref="J179:L181"/>
    <mergeCell ref="J182:L184"/>
    <mergeCell ref="B146:R146"/>
    <mergeCell ref="B166:R166"/>
    <mergeCell ref="B164:D165"/>
    <mergeCell ref="E164:I165"/>
    <mergeCell ref="J164:L165"/>
    <mergeCell ref="M164:P165"/>
    <mergeCell ref="Q164:Q165"/>
    <mergeCell ref="R164:R165"/>
    <mergeCell ref="B138:D140"/>
    <mergeCell ref="E138:I140"/>
    <mergeCell ref="J138:L140"/>
    <mergeCell ref="M138:P140"/>
    <mergeCell ref="Q138:Q140"/>
    <mergeCell ref="R138:R140"/>
    <mergeCell ref="B141:D142"/>
    <mergeCell ref="E141:Q142"/>
    <mergeCell ref="R141:R142"/>
    <mergeCell ref="B162:R163"/>
    <mergeCell ref="R130:R131"/>
    <mergeCell ref="R132:R133"/>
    <mergeCell ref="E134:I134"/>
    <mergeCell ref="E135:I135"/>
    <mergeCell ref="E136:I136"/>
    <mergeCell ref="E137:I137"/>
    <mergeCell ref="B134:D137"/>
    <mergeCell ref="J134:L137"/>
    <mergeCell ref="M134:P137"/>
    <mergeCell ref="E132:I133"/>
    <mergeCell ref="J130:L133"/>
    <mergeCell ref="M130:P131"/>
    <mergeCell ref="M132:P133"/>
    <mergeCell ref="Q130:Q131"/>
    <mergeCell ref="Q132:Q133"/>
    <mergeCell ref="B121:R121"/>
    <mergeCell ref="E122:I122"/>
    <mergeCell ref="E123:I123"/>
    <mergeCell ref="B122:D125"/>
    <mergeCell ref="E124:I124"/>
    <mergeCell ref="E125:I125"/>
    <mergeCell ref="J122:L125"/>
    <mergeCell ref="M122:P125"/>
    <mergeCell ref="M108:P110"/>
    <mergeCell ref="M111:P113"/>
    <mergeCell ref="Q108:Q110"/>
    <mergeCell ref="R108:R110"/>
    <mergeCell ref="Q111:Q113"/>
    <mergeCell ref="R111:R113"/>
    <mergeCell ref="M114:P117"/>
    <mergeCell ref="E118:I120"/>
    <mergeCell ref="J118:L120"/>
    <mergeCell ref="M118:P120"/>
    <mergeCell ref="Q118:Q120"/>
    <mergeCell ref="R118:R120"/>
    <mergeCell ref="B114:D117"/>
    <mergeCell ref="E114:I114"/>
    <mergeCell ref="E115:I115"/>
    <mergeCell ref="E116:I116"/>
    <mergeCell ref="E126:I126"/>
    <mergeCell ref="E127:I127"/>
    <mergeCell ref="E128:I128"/>
    <mergeCell ref="E129:I129"/>
    <mergeCell ref="B126:D129"/>
    <mergeCell ref="J126:L129"/>
    <mergeCell ref="M126:P129"/>
    <mergeCell ref="B130:D133"/>
    <mergeCell ref="E130:I131"/>
    <mergeCell ref="E117:I117"/>
    <mergeCell ref="J108:L110"/>
    <mergeCell ref="J111:L113"/>
    <mergeCell ref="J114:L117"/>
    <mergeCell ref="Q99:Q100"/>
    <mergeCell ref="R99:R100"/>
    <mergeCell ref="E105:I107"/>
    <mergeCell ref="J99:L100"/>
    <mergeCell ref="E99:I100"/>
    <mergeCell ref="E104:I104"/>
    <mergeCell ref="E103:I103"/>
    <mergeCell ref="E102:I102"/>
    <mergeCell ref="M99:P100"/>
    <mergeCell ref="M102:P107"/>
    <mergeCell ref="J102:L107"/>
    <mergeCell ref="Q105:Q107"/>
    <mergeCell ref="R105:R107"/>
    <mergeCell ref="B101:R101"/>
    <mergeCell ref="B85:R92"/>
    <mergeCell ref="E55:G56"/>
    <mergeCell ref="B78:D79"/>
    <mergeCell ref="E78:Q79"/>
    <mergeCell ref="R78:R79"/>
    <mergeCell ref="E60:G60"/>
    <mergeCell ref="E61:G62"/>
    <mergeCell ref="Q61:Q62"/>
    <mergeCell ref="R61:R62"/>
    <mergeCell ref="B84:R84"/>
    <mergeCell ref="K66:M68"/>
    <mergeCell ref="N66:P68"/>
    <mergeCell ref="Q66:Q68"/>
    <mergeCell ref="R66:R68"/>
    <mergeCell ref="H69:J71"/>
    <mergeCell ref="K69:M71"/>
    <mergeCell ref="N69:P71"/>
    <mergeCell ref="Q69:Q71"/>
    <mergeCell ref="R69:R71"/>
    <mergeCell ref="K60:M62"/>
    <mergeCell ref="N60:P62"/>
    <mergeCell ref="H63:J65"/>
    <mergeCell ref="K63:M65"/>
    <mergeCell ref="N63:P65"/>
    <mergeCell ref="B80:R83"/>
    <mergeCell ref="E75:G77"/>
    <mergeCell ref="K72:M74"/>
    <mergeCell ref="N72:P74"/>
    <mergeCell ref="Q72:Q74"/>
    <mergeCell ref="R72:R74"/>
    <mergeCell ref="H75:J77"/>
    <mergeCell ref="K75:M77"/>
    <mergeCell ref="N75:P77"/>
    <mergeCell ref="Q75:Q77"/>
    <mergeCell ref="R75:R77"/>
    <mergeCell ref="R63:R65"/>
    <mergeCell ref="H55:J56"/>
    <mergeCell ref="K55:M56"/>
    <mergeCell ref="N55:P56"/>
    <mergeCell ref="Q55:Q56"/>
    <mergeCell ref="R55:R56"/>
    <mergeCell ref="H57:J59"/>
    <mergeCell ref="K57:M59"/>
    <mergeCell ref="N57:P59"/>
    <mergeCell ref="Q57:Q59"/>
    <mergeCell ref="R57:R59"/>
    <mergeCell ref="Q63:Q65"/>
    <mergeCell ref="C6:L6"/>
    <mergeCell ref="I28:J30"/>
    <mergeCell ref="I31:J33"/>
    <mergeCell ref="C14:D15"/>
    <mergeCell ref="C16:D17"/>
    <mergeCell ref="E16:F17"/>
    <mergeCell ref="E14:F15"/>
    <mergeCell ref="K11:L13"/>
    <mergeCell ref="M11:N13"/>
    <mergeCell ref="G16:H17"/>
    <mergeCell ref="I16:J17"/>
    <mergeCell ref="K16:L17"/>
    <mergeCell ref="M16:N17"/>
    <mergeCell ref="I26:J27"/>
    <mergeCell ref="F26:H27"/>
    <mergeCell ref="F28:H30"/>
    <mergeCell ref="F31:H33"/>
    <mergeCell ref="C26:E27"/>
    <mergeCell ref="C25:E25"/>
    <mergeCell ref="F25:H25"/>
    <mergeCell ref="I25:J25"/>
    <mergeCell ref="O11:P13"/>
    <mergeCell ref="E10:H10"/>
    <mergeCell ref="I10:L10"/>
    <mergeCell ref="M10:P10"/>
    <mergeCell ref="C11:D13"/>
    <mergeCell ref="E11:F13"/>
    <mergeCell ref="G11:H13"/>
    <mergeCell ref="I11:J13"/>
    <mergeCell ref="G14:H15"/>
    <mergeCell ref="I14:J15"/>
    <mergeCell ref="K14:L15"/>
    <mergeCell ref="M14:N15"/>
    <mergeCell ref="O14:P15"/>
    <mergeCell ref="C10:D10"/>
    <mergeCell ref="O16:P17"/>
    <mergeCell ref="O18:P19"/>
    <mergeCell ref="E20:H21"/>
    <mergeCell ref="C20:D21"/>
    <mergeCell ref="I20:L21"/>
    <mergeCell ref="M20:P21"/>
    <mergeCell ref="C18:D19"/>
    <mergeCell ref="E18:F19"/>
    <mergeCell ref="G18:H19"/>
    <mergeCell ref="I18:J19"/>
    <mergeCell ref="K18:L19"/>
    <mergeCell ref="M18:N19"/>
    <mergeCell ref="B43:R54"/>
    <mergeCell ref="E57:G59"/>
    <mergeCell ref="B55:D56"/>
    <mergeCell ref="K28:P33"/>
    <mergeCell ref="K26:P27"/>
    <mergeCell ref="C28:E36"/>
    <mergeCell ref="F34:H36"/>
    <mergeCell ref="I34:J36"/>
    <mergeCell ref="K34:P36"/>
    <mergeCell ref="E63:G65"/>
    <mergeCell ref="E66:G68"/>
    <mergeCell ref="E72:G74"/>
    <mergeCell ref="E69:G71"/>
    <mergeCell ref="H60:J62"/>
    <mergeCell ref="H66:J68"/>
    <mergeCell ref="H72:J74"/>
    <mergeCell ref="B57:D59"/>
    <mergeCell ref="B60:D62"/>
    <mergeCell ref="B63:D65"/>
    <mergeCell ref="B66:D68"/>
    <mergeCell ref="J191:L193"/>
    <mergeCell ref="M191:P193"/>
    <mergeCell ref="J194:L196"/>
    <mergeCell ref="E194:I196"/>
    <mergeCell ref="M194:P196"/>
    <mergeCell ref="Q191:Q193"/>
    <mergeCell ref="R191:R193"/>
    <mergeCell ref="Q194:Q196"/>
    <mergeCell ref="R194:R196"/>
    <mergeCell ref="J197:L202"/>
    <mergeCell ref="M197:P202"/>
    <mergeCell ref="Q197:Q199"/>
    <mergeCell ref="R197:R199"/>
    <mergeCell ref="Q200:Q202"/>
    <mergeCell ref="R200:R202"/>
    <mergeCell ref="E203:I205"/>
    <mergeCell ref="J203:L205"/>
    <mergeCell ref="E206:I208"/>
    <mergeCell ref="J206:L208"/>
    <mergeCell ref="M203:P205"/>
    <mergeCell ref="Q203:Q205"/>
    <mergeCell ref="R203:R205"/>
    <mergeCell ref="Q206:Q208"/>
    <mergeCell ref="R206:R208"/>
    <mergeCell ref="M206:P208"/>
    <mergeCell ref="J209:L211"/>
    <mergeCell ref="M209:P211"/>
    <mergeCell ref="Q209:Q211"/>
    <mergeCell ref="R209:R211"/>
    <mergeCell ref="E212:I212"/>
    <mergeCell ref="E213:I214"/>
    <mergeCell ref="J212:L212"/>
    <mergeCell ref="J213:L214"/>
    <mergeCell ref="M212:P214"/>
    <mergeCell ref="Q213:Q214"/>
    <mergeCell ref="R213:R214"/>
    <mergeCell ref="R221:R223"/>
    <mergeCell ref="J227:L229"/>
    <mergeCell ref="M227:P229"/>
    <mergeCell ref="Q227:Q229"/>
    <mergeCell ref="Q224:Q226"/>
    <mergeCell ref="R224:R226"/>
    <mergeCell ref="M224:P226"/>
    <mergeCell ref="J224:L226"/>
    <mergeCell ref="R227:R229"/>
    <mergeCell ref="E231:I233"/>
    <mergeCell ref="J231:L233"/>
    <mergeCell ref="E234:I234"/>
    <mergeCell ref="E235:I236"/>
    <mergeCell ref="J234:L236"/>
    <mergeCell ref="M231:P233"/>
    <mergeCell ref="M234:P236"/>
    <mergeCell ref="Q231:Q233"/>
    <mergeCell ref="R231:R233"/>
    <mergeCell ref="Q235:Q236"/>
    <mergeCell ref="R235:R236"/>
    <mergeCell ref="B250:R250"/>
    <mergeCell ref="B251:R257"/>
    <mergeCell ref="Q237:Q239"/>
    <mergeCell ref="R237:R239"/>
    <mergeCell ref="E237:I239"/>
    <mergeCell ref="E240:I240"/>
    <mergeCell ref="E241:I242"/>
    <mergeCell ref="J240:L242"/>
    <mergeCell ref="J237:L239"/>
    <mergeCell ref="M237:P239"/>
    <mergeCell ref="M240:P242"/>
    <mergeCell ref="Q241:Q242"/>
    <mergeCell ref="R241:R242"/>
    <mergeCell ref="B237:D239"/>
    <mergeCell ref="B240:D242"/>
    <mergeCell ref="R246:R247"/>
    <mergeCell ref="B246:Q247"/>
    <mergeCell ref="B243:D245"/>
    <mergeCell ref="E243:I245"/>
    <mergeCell ref="J243:L245"/>
    <mergeCell ref="M243:P245"/>
    <mergeCell ref="Q243:Q245"/>
    <mergeCell ref="R243:R245"/>
    <mergeCell ref="B248:R248"/>
    <mergeCell ref="B4:R4"/>
    <mergeCell ref="B2:R3"/>
    <mergeCell ref="B147:R158"/>
    <mergeCell ref="B188:R189"/>
    <mergeCell ref="B7:R8"/>
    <mergeCell ref="B23:R23"/>
    <mergeCell ref="I37:J38"/>
    <mergeCell ref="K37:P38"/>
    <mergeCell ref="I39:J40"/>
    <mergeCell ref="K39:P40"/>
    <mergeCell ref="C37:H38"/>
    <mergeCell ref="C39:H40"/>
    <mergeCell ref="B96:R97"/>
    <mergeCell ref="B99:D100"/>
    <mergeCell ref="B102:D104"/>
    <mergeCell ref="B105:D107"/>
    <mergeCell ref="B118:D120"/>
    <mergeCell ref="B108:D110"/>
    <mergeCell ref="B111:D113"/>
    <mergeCell ref="E108:I110"/>
    <mergeCell ref="E111:I113"/>
    <mergeCell ref="B69:D71"/>
    <mergeCell ref="B72:D74"/>
    <mergeCell ref="B75:D77"/>
    <mergeCell ref="B260:R262"/>
    <mergeCell ref="B263:D264"/>
    <mergeCell ref="Q263:Q264"/>
    <mergeCell ref="R263:R264"/>
    <mergeCell ref="B265:R265"/>
    <mergeCell ref="B266:D267"/>
    <mergeCell ref="Q266:Q267"/>
    <mergeCell ref="R266:R267"/>
    <mergeCell ref="H263:I264"/>
    <mergeCell ref="H266:I267"/>
    <mergeCell ref="J263:P264"/>
    <mergeCell ref="J266:P267"/>
    <mergeCell ref="E266:G267"/>
    <mergeCell ref="B268:D270"/>
    <mergeCell ref="Q268:Q270"/>
    <mergeCell ref="R268:R270"/>
    <mergeCell ref="B271:D273"/>
    <mergeCell ref="Q271:Q273"/>
    <mergeCell ref="R271:R273"/>
    <mergeCell ref="E268:G270"/>
    <mergeCell ref="H268:I270"/>
    <mergeCell ref="J268:P270"/>
    <mergeCell ref="E271:G273"/>
    <mergeCell ref="H271:I273"/>
    <mergeCell ref="J271:P273"/>
    <mergeCell ref="H276:I277"/>
    <mergeCell ref="J276:P277"/>
    <mergeCell ref="B278:Q279"/>
    <mergeCell ref="R278:R279"/>
    <mergeCell ref="B280:R281"/>
    <mergeCell ref="B274:D275"/>
    <mergeCell ref="Q274:Q275"/>
    <mergeCell ref="R274:R275"/>
    <mergeCell ref="B276:D277"/>
    <mergeCell ref="Q276:Q277"/>
    <mergeCell ref="R276:R277"/>
    <mergeCell ref="E274:G275"/>
    <mergeCell ref="H274:I275"/>
    <mergeCell ref="J274:P275"/>
    <mergeCell ref="E276:G277"/>
  </mergeCells>
  <pageMargins left="0.7" right="0.7" top="0.75" bottom="0.75" header="0.3" footer="0.3"/>
  <pageSetup paperSize="9" scale="53" fitToWidth="0" fitToHeight="0" orientation="portrait" r:id="rId1"/>
  <ignoredErrors>
    <ignoredError sqref="G18 K18 I18 M18 R194 R274"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102" r:id="rId4" name="Check Box 78">
              <controlPr defaultSize="0" autoFill="0" autoLine="0" autoPict="0">
                <anchor moveWithCells="1">
                  <from>
                    <xdr:col>1</xdr:col>
                    <xdr:colOff>76200</xdr:colOff>
                    <xdr:row>265</xdr:row>
                    <xdr:rowOff>28575</xdr:rowOff>
                  </from>
                  <to>
                    <xdr:col>3</xdr:col>
                    <xdr:colOff>590550</xdr:colOff>
                    <xdr:row>266</xdr:row>
                    <xdr:rowOff>152400</xdr:rowOff>
                  </to>
                </anchor>
              </controlPr>
            </control>
          </mc:Choice>
        </mc:AlternateContent>
        <mc:AlternateContent xmlns:mc="http://schemas.openxmlformats.org/markup-compatibility/2006">
          <mc:Choice Requires="x14">
            <control shapeId="1025" r:id="rId5" name="Check Box 1">
              <controlPr defaultSize="0" autoFill="0" autoLine="0" autoPict="0">
                <anchor moveWithCells="1">
                  <from>
                    <xdr:col>5</xdr:col>
                    <xdr:colOff>95250</xdr:colOff>
                    <xdr:row>9</xdr:row>
                    <xdr:rowOff>95250</xdr:rowOff>
                  </from>
                  <to>
                    <xdr:col>7</xdr:col>
                    <xdr:colOff>85725</xdr:colOff>
                    <xdr:row>9</xdr:row>
                    <xdr:rowOff>314325</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9</xdr:col>
                    <xdr:colOff>57150</xdr:colOff>
                    <xdr:row>9</xdr:row>
                    <xdr:rowOff>95250</xdr:rowOff>
                  </from>
                  <to>
                    <xdr:col>10</xdr:col>
                    <xdr:colOff>371475</xdr:colOff>
                    <xdr:row>9</xdr:row>
                    <xdr:rowOff>304800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13</xdr:col>
                    <xdr:colOff>133350</xdr:colOff>
                    <xdr:row>9</xdr:row>
                    <xdr:rowOff>104775</xdr:rowOff>
                  </from>
                  <to>
                    <xdr:col>14</xdr:col>
                    <xdr:colOff>447675</xdr:colOff>
                    <xdr:row>9</xdr:row>
                    <xdr:rowOff>314325</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4</xdr:col>
                    <xdr:colOff>47625</xdr:colOff>
                    <xdr:row>10</xdr:row>
                    <xdr:rowOff>66675</xdr:rowOff>
                  </from>
                  <to>
                    <xdr:col>5</xdr:col>
                    <xdr:colOff>419100</xdr:colOff>
                    <xdr:row>11</xdr:row>
                    <xdr:rowOff>85725</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6</xdr:col>
                    <xdr:colOff>47625</xdr:colOff>
                    <xdr:row>10</xdr:row>
                    <xdr:rowOff>66675</xdr:rowOff>
                  </from>
                  <to>
                    <xdr:col>7</xdr:col>
                    <xdr:colOff>419100</xdr:colOff>
                    <xdr:row>11</xdr:row>
                    <xdr:rowOff>85725</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8</xdr:col>
                    <xdr:colOff>47625</xdr:colOff>
                    <xdr:row>10</xdr:row>
                    <xdr:rowOff>66675</xdr:rowOff>
                  </from>
                  <to>
                    <xdr:col>9</xdr:col>
                    <xdr:colOff>419100</xdr:colOff>
                    <xdr:row>11</xdr:row>
                    <xdr:rowOff>85725</xdr:rowOff>
                  </to>
                </anchor>
              </controlPr>
            </control>
          </mc:Choice>
        </mc:AlternateContent>
        <mc:AlternateContent xmlns:mc="http://schemas.openxmlformats.org/markup-compatibility/2006">
          <mc:Choice Requires="x14">
            <control shapeId="1040" r:id="rId11" name="Check Box 16">
              <controlPr defaultSize="0" autoFill="0" autoLine="0" autoPict="0">
                <anchor moveWithCells="1">
                  <from>
                    <xdr:col>10</xdr:col>
                    <xdr:colOff>47625</xdr:colOff>
                    <xdr:row>10</xdr:row>
                    <xdr:rowOff>66675</xdr:rowOff>
                  </from>
                  <to>
                    <xdr:col>11</xdr:col>
                    <xdr:colOff>419100</xdr:colOff>
                    <xdr:row>11</xdr:row>
                    <xdr:rowOff>85725</xdr:rowOff>
                  </to>
                </anchor>
              </controlPr>
            </control>
          </mc:Choice>
        </mc:AlternateContent>
        <mc:AlternateContent xmlns:mc="http://schemas.openxmlformats.org/markup-compatibility/2006">
          <mc:Choice Requires="x14">
            <control shapeId="1041" r:id="rId12" name="Check Box 17">
              <controlPr defaultSize="0" autoFill="0" autoLine="0" autoPict="0">
                <anchor moveWithCells="1">
                  <from>
                    <xdr:col>12</xdr:col>
                    <xdr:colOff>47625</xdr:colOff>
                    <xdr:row>10</xdr:row>
                    <xdr:rowOff>66675</xdr:rowOff>
                  </from>
                  <to>
                    <xdr:col>13</xdr:col>
                    <xdr:colOff>419100</xdr:colOff>
                    <xdr:row>11</xdr:row>
                    <xdr:rowOff>85725</xdr:rowOff>
                  </to>
                </anchor>
              </controlPr>
            </control>
          </mc:Choice>
        </mc:AlternateContent>
        <mc:AlternateContent xmlns:mc="http://schemas.openxmlformats.org/markup-compatibility/2006">
          <mc:Choice Requires="x14">
            <control shapeId="1042" r:id="rId13" name="Check Box 18">
              <controlPr defaultSize="0" autoFill="0" autoLine="0" autoPict="0">
                <anchor moveWithCells="1">
                  <from>
                    <xdr:col>14</xdr:col>
                    <xdr:colOff>47625</xdr:colOff>
                    <xdr:row>10</xdr:row>
                    <xdr:rowOff>66675</xdr:rowOff>
                  </from>
                  <to>
                    <xdr:col>15</xdr:col>
                    <xdr:colOff>419100</xdr:colOff>
                    <xdr:row>11</xdr:row>
                    <xdr:rowOff>85725</xdr:rowOff>
                  </to>
                </anchor>
              </controlPr>
            </control>
          </mc:Choice>
        </mc:AlternateContent>
        <mc:AlternateContent xmlns:mc="http://schemas.openxmlformats.org/markup-compatibility/2006">
          <mc:Choice Requires="x14">
            <control shapeId="1043" r:id="rId14" name="Check Box 19">
              <controlPr defaultSize="0" autoFill="0" autoLine="0" autoPict="0">
                <anchor moveWithCells="1">
                  <from>
                    <xdr:col>1</xdr:col>
                    <xdr:colOff>95250</xdr:colOff>
                    <xdr:row>56</xdr:row>
                    <xdr:rowOff>19050</xdr:rowOff>
                  </from>
                  <to>
                    <xdr:col>4</xdr:col>
                    <xdr:colOff>0</xdr:colOff>
                    <xdr:row>58</xdr:row>
                    <xdr:rowOff>180975</xdr:rowOff>
                  </to>
                </anchor>
              </controlPr>
            </control>
          </mc:Choice>
        </mc:AlternateContent>
        <mc:AlternateContent xmlns:mc="http://schemas.openxmlformats.org/markup-compatibility/2006">
          <mc:Choice Requires="x14">
            <control shapeId="1044" r:id="rId15" name="Check Box 20">
              <controlPr defaultSize="0" autoFill="0" autoLine="0" autoPict="0">
                <anchor moveWithCells="1">
                  <from>
                    <xdr:col>1</xdr:col>
                    <xdr:colOff>95250</xdr:colOff>
                    <xdr:row>59</xdr:row>
                    <xdr:rowOff>19050</xdr:rowOff>
                  </from>
                  <to>
                    <xdr:col>4</xdr:col>
                    <xdr:colOff>0</xdr:colOff>
                    <xdr:row>61</xdr:row>
                    <xdr:rowOff>180975</xdr:rowOff>
                  </to>
                </anchor>
              </controlPr>
            </control>
          </mc:Choice>
        </mc:AlternateContent>
        <mc:AlternateContent xmlns:mc="http://schemas.openxmlformats.org/markup-compatibility/2006">
          <mc:Choice Requires="x14">
            <control shapeId="1045" r:id="rId16" name="Check Box 21">
              <controlPr defaultSize="0" autoFill="0" autoLine="0" autoPict="0">
                <anchor moveWithCells="1">
                  <from>
                    <xdr:col>1</xdr:col>
                    <xdr:colOff>95250</xdr:colOff>
                    <xdr:row>62</xdr:row>
                    <xdr:rowOff>19050</xdr:rowOff>
                  </from>
                  <to>
                    <xdr:col>4</xdr:col>
                    <xdr:colOff>0</xdr:colOff>
                    <xdr:row>64</xdr:row>
                    <xdr:rowOff>180975</xdr:rowOff>
                  </to>
                </anchor>
              </controlPr>
            </control>
          </mc:Choice>
        </mc:AlternateContent>
        <mc:AlternateContent xmlns:mc="http://schemas.openxmlformats.org/markup-compatibility/2006">
          <mc:Choice Requires="x14">
            <control shapeId="1046" r:id="rId17" name="Check Box 22">
              <controlPr defaultSize="0" autoFill="0" autoLine="0" autoPict="0">
                <anchor moveWithCells="1">
                  <from>
                    <xdr:col>1</xdr:col>
                    <xdr:colOff>95250</xdr:colOff>
                    <xdr:row>65</xdr:row>
                    <xdr:rowOff>19050</xdr:rowOff>
                  </from>
                  <to>
                    <xdr:col>4</xdr:col>
                    <xdr:colOff>0</xdr:colOff>
                    <xdr:row>67</xdr:row>
                    <xdr:rowOff>180975</xdr:rowOff>
                  </to>
                </anchor>
              </controlPr>
            </control>
          </mc:Choice>
        </mc:AlternateContent>
        <mc:AlternateContent xmlns:mc="http://schemas.openxmlformats.org/markup-compatibility/2006">
          <mc:Choice Requires="x14">
            <control shapeId="1047" r:id="rId18" name="Check Box 23">
              <controlPr defaultSize="0" autoFill="0" autoLine="0" autoPict="0">
                <anchor moveWithCells="1">
                  <from>
                    <xdr:col>1</xdr:col>
                    <xdr:colOff>95250</xdr:colOff>
                    <xdr:row>68</xdr:row>
                    <xdr:rowOff>19050</xdr:rowOff>
                  </from>
                  <to>
                    <xdr:col>4</xdr:col>
                    <xdr:colOff>0</xdr:colOff>
                    <xdr:row>70</xdr:row>
                    <xdr:rowOff>180975</xdr:rowOff>
                  </to>
                </anchor>
              </controlPr>
            </control>
          </mc:Choice>
        </mc:AlternateContent>
        <mc:AlternateContent xmlns:mc="http://schemas.openxmlformats.org/markup-compatibility/2006">
          <mc:Choice Requires="x14">
            <control shapeId="1048" r:id="rId19" name="Check Box 24">
              <controlPr defaultSize="0" autoFill="0" autoLine="0" autoPict="0">
                <anchor moveWithCells="1">
                  <from>
                    <xdr:col>1</xdr:col>
                    <xdr:colOff>95250</xdr:colOff>
                    <xdr:row>71</xdr:row>
                    <xdr:rowOff>19050</xdr:rowOff>
                  </from>
                  <to>
                    <xdr:col>4</xdr:col>
                    <xdr:colOff>0</xdr:colOff>
                    <xdr:row>73</xdr:row>
                    <xdr:rowOff>180975</xdr:rowOff>
                  </to>
                </anchor>
              </controlPr>
            </control>
          </mc:Choice>
        </mc:AlternateContent>
        <mc:AlternateContent xmlns:mc="http://schemas.openxmlformats.org/markup-compatibility/2006">
          <mc:Choice Requires="x14">
            <control shapeId="1049" r:id="rId20" name="Check Box 25">
              <controlPr defaultSize="0" autoFill="0" autoLine="0" autoPict="0">
                <anchor moveWithCells="1">
                  <from>
                    <xdr:col>1</xdr:col>
                    <xdr:colOff>95250</xdr:colOff>
                    <xdr:row>74</xdr:row>
                    <xdr:rowOff>19050</xdr:rowOff>
                  </from>
                  <to>
                    <xdr:col>4</xdr:col>
                    <xdr:colOff>0</xdr:colOff>
                    <xdr:row>76</xdr:row>
                    <xdr:rowOff>180975</xdr:rowOff>
                  </to>
                </anchor>
              </controlPr>
            </control>
          </mc:Choice>
        </mc:AlternateContent>
        <mc:AlternateContent xmlns:mc="http://schemas.openxmlformats.org/markup-compatibility/2006">
          <mc:Choice Requires="x14">
            <control shapeId="1065" r:id="rId21" name="Check Box 41">
              <controlPr defaultSize="0" autoFill="0" autoLine="0" autoPict="0">
                <anchor moveWithCells="1">
                  <from>
                    <xdr:col>1</xdr:col>
                    <xdr:colOff>95250</xdr:colOff>
                    <xdr:row>101</xdr:row>
                    <xdr:rowOff>19050</xdr:rowOff>
                  </from>
                  <to>
                    <xdr:col>4</xdr:col>
                    <xdr:colOff>0</xdr:colOff>
                    <xdr:row>103</xdr:row>
                    <xdr:rowOff>180975</xdr:rowOff>
                  </to>
                </anchor>
              </controlPr>
            </control>
          </mc:Choice>
        </mc:AlternateContent>
        <mc:AlternateContent xmlns:mc="http://schemas.openxmlformats.org/markup-compatibility/2006">
          <mc:Choice Requires="x14">
            <control shapeId="1066" r:id="rId22" name="Check Box 42">
              <controlPr defaultSize="0" autoFill="0" autoLine="0" autoPict="0">
                <anchor moveWithCells="1">
                  <from>
                    <xdr:col>1</xdr:col>
                    <xdr:colOff>95250</xdr:colOff>
                    <xdr:row>104</xdr:row>
                    <xdr:rowOff>19050</xdr:rowOff>
                  </from>
                  <to>
                    <xdr:col>4</xdr:col>
                    <xdr:colOff>0</xdr:colOff>
                    <xdr:row>106</xdr:row>
                    <xdr:rowOff>180975</xdr:rowOff>
                  </to>
                </anchor>
              </controlPr>
            </control>
          </mc:Choice>
        </mc:AlternateContent>
        <mc:AlternateContent xmlns:mc="http://schemas.openxmlformats.org/markup-compatibility/2006">
          <mc:Choice Requires="x14">
            <control shapeId="1067" r:id="rId23" name="Check Box 43">
              <controlPr defaultSize="0" autoFill="0" autoLine="0" autoPict="0">
                <anchor moveWithCells="1">
                  <from>
                    <xdr:col>1</xdr:col>
                    <xdr:colOff>95250</xdr:colOff>
                    <xdr:row>107</xdr:row>
                    <xdr:rowOff>19050</xdr:rowOff>
                  </from>
                  <to>
                    <xdr:col>4</xdr:col>
                    <xdr:colOff>0</xdr:colOff>
                    <xdr:row>109</xdr:row>
                    <xdr:rowOff>180975</xdr:rowOff>
                  </to>
                </anchor>
              </controlPr>
            </control>
          </mc:Choice>
        </mc:AlternateContent>
        <mc:AlternateContent xmlns:mc="http://schemas.openxmlformats.org/markup-compatibility/2006">
          <mc:Choice Requires="x14">
            <control shapeId="1068" r:id="rId24" name="Check Box 44">
              <controlPr defaultSize="0" autoFill="0" autoLine="0" autoPict="0">
                <anchor moveWithCells="1">
                  <from>
                    <xdr:col>1</xdr:col>
                    <xdr:colOff>95250</xdr:colOff>
                    <xdr:row>110</xdr:row>
                    <xdr:rowOff>19050</xdr:rowOff>
                  </from>
                  <to>
                    <xdr:col>4</xdr:col>
                    <xdr:colOff>0</xdr:colOff>
                    <xdr:row>112</xdr:row>
                    <xdr:rowOff>180975</xdr:rowOff>
                  </to>
                </anchor>
              </controlPr>
            </control>
          </mc:Choice>
        </mc:AlternateContent>
        <mc:AlternateContent xmlns:mc="http://schemas.openxmlformats.org/markup-compatibility/2006">
          <mc:Choice Requires="x14">
            <control shapeId="1069" r:id="rId25" name="Check Box 45">
              <controlPr defaultSize="0" autoFill="0" autoLine="0" autoPict="0">
                <anchor moveWithCells="1">
                  <from>
                    <xdr:col>1</xdr:col>
                    <xdr:colOff>95250</xdr:colOff>
                    <xdr:row>113</xdr:row>
                    <xdr:rowOff>19050</xdr:rowOff>
                  </from>
                  <to>
                    <xdr:col>4</xdr:col>
                    <xdr:colOff>0</xdr:colOff>
                    <xdr:row>116</xdr:row>
                    <xdr:rowOff>180975</xdr:rowOff>
                  </to>
                </anchor>
              </controlPr>
            </control>
          </mc:Choice>
        </mc:AlternateContent>
        <mc:AlternateContent xmlns:mc="http://schemas.openxmlformats.org/markup-compatibility/2006">
          <mc:Choice Requires="x14">
            <control shapeId="1070" r:id="rId26" name="Check Box 46">
              <controlPr defaultSize="0" autoFill="0" autoLine="0" autoPict="0">
                <anchor moveWithCells="1">
                  <from>
                    <xdr:col>1</xdr:col>
                    <xdr:colOff>95250</xdr:colOff>
                    <xdr:row>121</xdr:row>
                    <xdr:rowOff>19050</xdr:rowOff>
                  </from>
                  <to>
                    <xdr:col>4</xdr:col>
                    <xdr:colOff>0</xdr:colOff>
                    <xdr:row>123</xdr:row>
                    <xdr:rowOff>180975</xdr:rowOff>
                  </to>
                </anchor>
              </controlPr>
            </control>
          </mc:Choice>
        </mc:AlternateContent>
        <mc:AlternateContent xmlns:mc="http://schemas.openxmlformats.org/markup-compatibility/2006">
          <mc:Choice Requires="x14">
            <control shapeId="1071" r:id="rId27" name="Check Box 47">
              <controlPr defaultSize="0" autoFill="0" autoLine="0" autoPict="0">
                <anchor moveWithCells="1">
                  <from>
                    <xdr:col>0</xdr:col>
                    <xdr:colOff>600075</xdr:colOff>
                    <xdr:row>124</xdr:row>
                    <xdr:rowOff>161925</xdr:rowOff>
                  </from>
                  <to>
                    <xdr:col>3</xdr:col>
                    <xdr:colOff>504825</xdr:colOff>
                    <xdr:row>128</xdr:row>
                    <xdr:rowOff>161925</xdr:rowOff>
                  </to>
                </anchor>
              </controlPr>
            </control>
          </mc:Choice>
        </mc:AlternateContent>
        <mc:AlternateContent xmlns:mc="http://schemas.openxmlformats.org/markup-compatibility/2006">
          <mc:Choice Requires="x14">
            <control shapeId="1072" r:id="rId28" name="Check Box 48">
              <controlPr defaultSize="0" autoFill="0" autoLine="0" autoPict="0">
                <anchor moveWithCells="1">
                  <from>
                    <xdr:col>1</xdr:col>
                    <xdr:colOff>95250</xdr:colOff>
                    <xdr:row>117</xdr:row>
                    <xdr:rowOff>19050</xdr:rowOff>
                  </from>
                  <to>
                    <xdr:col>4</xdr:col>
                    <xdr:colOff>0</xdr:colOff>
                    <xdr:row>119</xdr:row>
                    <xdr:rowOff>180975</xdr:rowOff>
                  </to>
                </anchor>
              </controlPr>
            </control>
          </mc:Choice>
        </mc:AlternateContent>
        <mc:AlternateContent xmlns:mc="http://schemas.openxmlformats.org/markup-compatibility/2006">
          <mc:Choice Requires="x14">
            <control shapeId="1074" r:id="rId29" name="Check Box 50">
              <controlPr defaultSize="0" autoFill="0" autoLine="0" autoPict="0">
                <anchor moveWithCells="1">
                  <from>
                    <xdr:col>1</xdr:col>
                    <xdr:colOff>47625</xdr:colOff>
                    <xdr:row>129</xdr:row>
                    <xdr:rowOff>104775</xdr:rowOff>
                  </from>
                  <to>
                    <xdr:col>3</xdr:col>
                    <xdr:colOff>495300</xdr:colOff>
                    <xdr:row>132</xdr:row>
                    <xdr:rowOff>76200</xdr:rowOff>
                  </to>
                </anchor>
              </controlPr>
            </control>
          </mc:Choice>
        </mc:AlternateContent>
        <mc:AlternateContent xmlns:mc="http://schemas.openxmlformats.org/markup-compatibility/2006">
          <mc:Choice Requires="x14">
            <control shapeId="1075" r:id="rId30" name="Check Box 51">
              <controlPr defaultSize="0" autoFill="0" autoLine="0" autoPict="0">
                <anchor moveWithCells="1">
                  <from>
                    <xdr:col>1</xdr:col>
                    <xdr:colOff>28575</xdr:colOff>
                    <xdr:row>133</xdr:row>
                    <xdr:rowOff>9525</xdr:rowOff>
                  </from>
                  <to>
                    <xdr:col>3</xdr:col>
                    <xdr:colOff>409575</xdr:colOff>
                    <xdr:row>135</xdr:row>
                    <xdr:rowOff>171450</xdr:rowOff>
                  </to>
                </anchor>
              </controlPr>
            </control>
          </mc:Choice>
        </mc:AlternateContent>
        <mc:AlternateContent xmlns:mc="http://schemas.openxmlformats.org/markup-compatibility/2006">
          <mc:Choice Requires="x14">
            <control shapeId="1076" r:id="rId31" name="Check Box 52">
              <controlPr defaultSize="0" autoFill="0" autoLine="0" autoPict="0">
                <anchor moveWithCells="1">
                  <from>
                    <xdr:col>1</xdr:col>
                    <xdr:colOff>95250</xdr:colOff>
                    <xdr:row>137</xdr:row>
                    <xdr:rowOff>19050</xdr:rowOff>
                  </from>
                  <to>
                    <xdr:col>4</xdr:col>
                    <xdr:colOff>0</xdr:colOff>
                    <xdr:row>139</xdr:row>
                    <xdr:rowOff>180975</xdr:rowOff>
                  </to>
                </anchor>
              </controlPr>
            </control>
          </mc:Choice>
        </mc:AlternateContent>
        <mc:AlternateContent xmlns:mc="http://schemas.openxmlformats.org/markup-compatibility/2006">
          <mc:Choice Requires="x14">
            <control shapeId="1077" r:id="rId32" name="Check Box 53">
              <controlPr defaultSize="0" autoFill="0" autoLine="0" autoPict="0">
                <anchor moveWithCells="1">
                  <from>
                    <xdr:col>1</xdr:col>
                    <xdr:colOff>95250</xdr:colOff>
                    <xdr:row>166</xdr:row>
                    <xdr:rowOff>19050</xdr:rowOff>
                  </from>
                  <to>
                    <xdr:col>4</xdr:col>
                    <xdr:colOff>0</xdr:colOff>
                    <xdr:row>168</xdr:row>
                    <xdr:rowOff>180975</xdr:rowOff>
                  </to>
                </anchor>
              </controlPr>
            </control>
          </mc:Choice>
        </mc:AlternateContent>
        <mc:AlternateContent xmlns:mc="http://schemas.openxmlformats.org/markup-compatibility/2006">
          <mc:Choice Requires="x14">
            <control shapeId="1078" r:id="rId33" name="Check Box 54">
              <controlPr defaultSize="0" autoFill="0" autoLine="0" autoPict="0">
                <anchor moveWithCells="1">
                  <from>
                    <xdr:col>1</xdr:col>
                    <xdr:colOff>95250</xdr:colOff>
                    <xdr:row>169</xdr:row>
                    <xdr:rowOff>19050</xdr:rowOff>
                  </from>
                  <to>
                    <xdr:col>4</xdr:col>
                    <xdr:colOff>0</xdr:colOff>
                    <xdr:row>171</xdr:row>
                    <xdr:rowOff>180975</xdr:rowOff>
                  </to>
                </anchor>
              </controlPr>
            </control>
          </mc:Choice>
        </mc:AlternateContent>
        <mc:AlternateContent xmlns:mc="http://schemas.openxmlformats.org/markup-compatibility/2006">
          <mc:Choice Requires="x14">
            <control shapeId="1079" r:id="rId34" name="Check Box 55">
              <controlPr defaultSize="0" autoFill="0" autoLine="0" autoPict="0">
                <anchor moveWithCells="1">
                  <from>
                    <xdr:col>1</xdr:col>
                    <xdr:colOff>95250</xdr:colOff>
                    <xdr:row>172</xdr:row>
                    <xdr:rowOff>19050</xdr:rowOff>
                  </from>
                  <to>
                    <xdr:col>4</xdr:col>
                    <xdr:colOff>0</xdr:colOff>
                    <xdr:row>174</xdr:row>
                    <xdr:rowOff>180975</xdr:rowOff>
                  </to>
                </anchor>
              </controlPr>
            </control>
          </mc:Choice>
        </mc:AlternateContent>
        <mc:AlternateContent xmlns:mc="http://schemas.openxmlformats.org/markup-compatibility/2006">
          <mc:Choice Requires="x14">
            <control shapeId="1080" r:id="rId35" name="Check Box 56">
              <controlPr defaultSize="0" autoFill="0" autoLine="0" autoPict="0">
                <anchor moveWithCells="1">
                  <from>
                    <xdr:col>1</xdr:col>
                    <xdr:colOff>95250</xdr:colOff>
                    <xdr:row>175</xdr:row>
                    <xdr:rowOff>19050</xdr:rowOff>
                  </from>
                  <to>
                    <xdr:col>4</xdr:col>
                    <xdr:colOff>0</xdr:colOff>
                    <xdr:row>177</xdr:row>
                    <xdr:rowOff>180975</xdr:rowOff>
                  </to>
                </anchor>
              </controlPr>
            </control>
          </mc:Choice>
        </mc:AlternateContent>
        <mc:AlternateContent xmlns:mc="http://schemas.openxmlformats.org/markup-compatibility/2006">
          <mc:Choice Requires="x14">
            <control shapeId="1081" r:id="rId36" name="Check Box 57">
              <controlPr defaultSize="0" autoFill="0" autoLine="0" autoPict="0">
                <anchor moveWithCells="1">
                  <from>
                    <xdr:col>1</xdr:col>
                    <xdr:colOff>95250</xdr:colOff>
                    <xdr:row>178</xdr:row>
                    <xdr:rowOff>19050</xdr:rowOff>
                  </from>
                  <to>
                    <xdr:col>4</xdr:col>
                    <xdr:colOff>0</xdr:colOff>
                    <xdr:row>180</xdr:row>
                    <xdr:rowOff>180975</xdr:rowOff>
                  </to>
                </anchor>
              </controlPr>
            </control>
          </mc:Choice>
        </mc:AlternateContent>
        <mc:AlternateContent xmlns:mc="http://schemas.openxmlformats.org/markup-compatibility/2006">
          <mc:Choice Requires="x14">
            <control shapeId="1082" r:id="rId37" name="Check Box 58">
              <controlPr defaultSize="0" autoFill="0" autoLine="0" autoPict="0">
                <anchor moveWithCells="1">
                  <from>
                    <xdr:col>1</xdr:col>
                    <xdr:colOff>95250</xdr:colOff>
                    <xdr:row>181</xdr:row>
                    <xdr:rowOff>19050</xdr:rowOff>
                  </from>
                  <to>
                    <xdr:col>4</xdr:col>
                    <xdr:colOff>0</xdr:colOff>
                    <xdr:row>183</xdr:row>
                    <xdr:rowOff>180975</xdr:rowOff>
                  </to>
                </anchor>
              </controlPr>
            </control>
          </mc:Choice>
        </mc:AlternateContent>
        <mc:AlternateContent xmlns:mc="http://schemas.openxmlformats.org/markup-compatibility/2006">
          <mc:Choice Requires="x14">
            <control shapeId="1083" r:id="rId38" name="Check Box 59">
              <controlPr defaultSize="0" autoFill="0" autoLine="0" autoPict="0">
                <anchor moveWithCells="1">
                  <from>
                    <xdr:col>1</xdr:col>
                    <xdr:colOff>95250</xdr:colOff>
                    <xdr:row>184</xdr:row>
                    <xdr:rowOff>19050</xdr:rowOff>
                  </from>
                  <to>
                    <xdr:col>4</xdr:col>
                    <xdr:colOff>0</xdr:colOff>
                    <xdr:row>186</xdr:row>
                    <xdr:rowOff>180975</xdr:rowOff>
                  </to>
                </anchor>
              </controlPr>
            </control>
          </mc:Choice>
        </mc:AlternateContent>
        <mc:AlternateContent xmlns:mc="http://schemas.openxmlformats.org/markup-compatibility/2006">
          <mc:Choice Requires="x14">
            <control shapeId="1084" r:id="rId39" name="Check Box 60">
              <controlPr defaultSize="0" autoFill="0" autoLine="0" autoPict="0">
                <anchor moveWithCells="1">
                  <from>
                    <xdr:col>1</xdr:col>
                    <xdr:colOff>95250</xdr:colOff>
                    <xdr:row>190</xdr:row>
                    <xdr:rowOff>19050</xdr:rowOff>
                  </from>
                  <to>
                    <xdr:col>4</xdr:col>
                    <xdr:colOff>0</xdr:colOff>
                    <xdr:row>192</xdr:row>
                    <xdr:rowOff>180975</xdr:rowOff>
                  </to>
                </anchor>
              </controlPr>
            </control>
          </mc:Choice>
        </mc:AlternateContent>
        <mc:AlternateContent xmlns:mc="http://schemas.openxmlformats.org/markup-compatibility/2006">
          <mc:Choice Requires="x14">
            <control shapeId="1085" r:id="rId40" name="Check Box 61">
              <controlPr defaultSize="0" autoFill="0" autoLine="0" autoPict="0">
                <anchor moveWithCells="1">
                  <from>
                    <xdr:col>1</xdr:col>
                    <xdr:colOff>95250</xdr:colOff>
                    <xdr:row>193</xdr:row>
                    <xdr:rowOff>19050</xdr:rowOff>
                  </from>
                  <to>
                    <xdr:col>4</xdr:col>
                    <xdr:colOff>0</xdr:colOff>
                    <xdr:row>195</xdr:row>
                    <xdr:rowOff>180975</xdr:rowOff>
                  </to>
                </anchor>
              </controlPr>
            </control>
          </mc:Choice>
        </mc:AlternateContent>
        <mc:AlternateContent xmlns:mc="http://schemas.openxmlformats.org/markup-compatibility/2006">
          <mc:Choice Requires="x14">
            <control shapeId="1086" r:id="rId41" name="Check Box 62">
              <controlPr defaultSize="0" autoFill="0" autoLine="0" autoPict="0">
                <anchor moveWithCells="1">
                  <from>
                    <xdr:col>1</xdr:col>
                    <xdr:colOff>95250</xdr:colOff>
                    <xdr:row>196</xdr:row>
                    <xdr:rowOff>19050</xdr:rowOff>
                  </from>
                  <to>
                    <xdr:col>3</xdr:col>
                    <xdr:colOff>400050</xdr:colOff>
                    <xdr:row>198</xdr:row>
                    <xdr:rowOff>180975</xdr:rowOff>
                  </to>
                </anchor>
              </controlPr>
            </control>
          </mc:Choice>
        </mc:AlternateContent>
        <mc:AlternateContent xmlns:mc="http://schemas.openxmlformats.org/markup-compatibility/2006">
          <mc:Choice Requires="x14">
            <control shapeId="1087" r:id="rId42" name="Check Box 63">
              <controlPr defaultSize="0" autoFill="0" autoLine="0" autoPict="0">
                <anchor moveWithCells="1">
                  <from>
                    <xdr:col>1</xdr:col>
                    <xdr:colOff>95250</xdr:colOff>
                    <xdr:row>199</xdr:row>
                    <xdr:rowOff>19050</xdr:rowOff>
                  </from>
                  <to>
                    <xdr:col>4</xdr:col>
                    <xdr:colOff>0</xdr:colOff>
                    <xdr:row>201</xdr:row>
                    <xdr:rowOff>180975</xdr:rowOff>
                  </to>
                </anchor>
              </controlPr>
            </control>
          </mc:Choice>
        </mc:AlternateContent>
        <mc:AlternateContent xmlns:mc="http://schemas.openxmlformats.org/markup-compatibility/2006">
          <mc:Choice Requires="x14">
            <control shapeId="1088" r:id="rId43" name="Check Box 64">
              <controlPr defaultSize="0" autoFill="0" autoLine="0" autoPict="0">
                <anchor moveWithCells="1">
                  <from>
                    <xdr:col>1</xdr:col>
                    <xdr:colOff>95250</xdr:colOff>
                    <xdr:row>202</xdr:row>
                    <xdr:rowOff>19050</xdr:rowOff>
                  </from>
                  <to>
                    <xdr:col>4</xdr:col>
                    <xdr:colOff>0</xdr:colOff>
                    <xdr:row>204</xdr:row>
                    <xdr:rowOff>180975</xdr:rowOff>
                  </to>
                </anchor>
              </controlPr>
            </control>
          </mc:Choice>
        </mc:AlternateContent>
        <mc:AlternateContent xmlns:mc="http://schemas.openxmlformats.org/markup-compatibility/2006">
          <mc:Choice Requires="x14">
            <control shapeId="1089" r:id="rId44" name="Check Box 65">
              <controlPr defaultSize="0" autoFill="0" autoLine="0" autoPict="0">
                <anchor moveWithCells="1">
                  <from>
                    <xdr:col>1</xdr:col>
                    <xdr:colOff>95250</xdr:colOff>
                    <xdr:row>205</xdr:row>
                    <xdr:rowOff>19050</xdr:rowOff>
                  </from>
                  <to>
                    <xdr:col>4</xdr:col>
                    <xdr:colOff>0</xdr:colOff>
                    <xdr:row>207</xdr:row>
                    <xdr:rowOff>180975</xdr:rowOff>
                  </to>
                </anchor>
              </controlPr>
            </control>
          </mc:Choice>
        </mc:AlternateContent>
        <mc:AlternateContent xmlns:mc="http://schemas.openxmlformats.org/markup-compatibility/2006">
          <mc:Choice Requires="x14">
            <control shapeId="1090" r:id="rId45" name="Check Box 66">
              <controlPr defaultSize="0" autoFill="0" autoLine="0" autoPict="0">
                <anchor moveWithCells="1">
                  <from>
                    <xdr:col>1</xdr:col>
                    <xdr:colOff>95250</xdr:colOff>
                    <xdr:row>208</xdr:row>
                    <xdr:rowOff>19050</xdr:rowOff>
                  </from>
                  <to>
                    <xdr:col>3</xdr:col>
                    <xdr:colOff>457200</xdr:colOff>
                    <xdr:row>210</xdr:row>
                    <xdr:rowOff>180975</xdr:rowOff>
                  </to>
                </anchor>
              </controlPr>
            </control>
          </mc:Choice>
        </mc:AlternateContent>
        <mc:AlternateContent xmlns:mc="http://schemas.openxmlformats.org/markup-compatibility/2006">
          <mc:Choice Requires="x14">
            <control shapeId="1091" r:id="rId46" name="Check Box 67">
              <controlPr defaultSize="0" autoFill="0" autoLine="0" autoPict="0">
                <anchor moveWithCells="1">
                  <from>
                    <xdr:col>1</xdr:col>
                    <xdr:colOff>95250</xdr:colOff>
                    <xdr:row>211</xdr:row>
                    <xdr:rowOff>19050</xdr:rowOff>
                  </from>
                  <to>
                    <xdr:col>4</xdr:col>
                    <xdr:colOff>0</xdr:colOff>
                    <xdr:row>213</xdr:row>
                    <xdr:rowOff>180975</xdr:rowOff>
                  </to>
                </anchor>
              </controlPr>
            </control>
          </mc:Choice>
        </mc:AlternateContent>
        <mc:AlternateContent xmlns:mc="http://schemas.openxmlformats.org/markup-compatibility/2006">
          <mc:Choice Requires="x14">
            <control shapeId="1092" r:id="rId47" name="Check Box 68">
              <controlPr defaultSize="0" autoFill="0" autoLine="0" autoPict="0">
                <anchor moveWithCells="1">
                  <from>
                    <xdr:col>1</xdr:col>
                    <xdr:colOff>95250</xdr:colOff>
                    <xdr:row>214</xdr:row>
                    <xdr:rowOff>19050</xdr:rowOff>
                  </from>
                  <to>
                    <xdr:col>3</xdr:col>
                    <xdr:colOff>466725</xdr:colOff>
                    <xdr:row>216</xdr:row>
                    <xdr:rowOff>180975</xdr:rowOff>
                  </to>
                </anchor>
              </controlPr>
            </control>
          </mc:Choice>
        </mc:AlternateContent>
        <mc:AlternateContent xmlns:mc="http://schemas.openxmlformats.org/markup-compatibility/2006">
          <mc:Choice Requires="x14">
            <control shapeId="1093" r:id="rId48" name="Check Box 69">
              <controlPr defaultSize="0" autoFill="0" autoLine="0" autoPict="0">
                <anchor moveWithCells="1">
                  <from>
                    <xdr:col>1</xdr:col>
                    <xdr:colOff>95250</xdr:colOff>
                    <xdr:row>217</xdr:row>
                    <xdr:rowOff>19050</xdr:rowOff>
                  </from>
                  <to>
                    <xdr:col>3</xdr:col>
                    <xdr:colOff>476250</xdr:colOff>
                    <xdr:row>219</xdr:row>
                    <xdr:rowOff>180975</xdr:rowOff>
                  </to>
                </anchor>
              </controlPr>
            </control>
          </mc:Choice>
        </mc:AlternateContent>
        <mc:AlternateContent xmlns:mc="http://schemas.openxmlformats.org/markup-compatibility/2006">
          <mc:Choice Requires="x14">
            <control shapeId="1094" r:id="rId49" name="Check Box 70">
              <controlPr defaultSize="0" autoFill="0" autoLine="0" autoPict="0">
                <anchor moveWithCells="1">
                  <from>
                    <xdr:col>1</xdr:col>
                    <xdr:colOff>95250</xdr:colOff>
                    <xdr:row>220</xdr:row>
                    <xdr:rowOff>19050</xdr:rowOff>
                  </from>
                  <to>
                    <xdr:col>4</xdr:col>
                    <xdr:colOff>0</xdr:colOff>
                    <xdr:row>222</xdr:row>
                    <xdr:rowOff>180975</xdr:rowOff>
                  </to>
                </anchor>
              </controlPr>
            </control>
          </mc:Choice>
        </mc:AlternateContent>
        <mc:AlternateContent xmlns:mc="http://schemas.openxmlformats.org/markup-compatibility/2006">
          <mc:Choice Requires="x14">
            <control shapeId="1095" r:id="rId50" name="Check Box 71">
              <controlPr defaultSize="0" autoFill="0" autoLine="0" autoPict="0">
                <anchor moveWithCells="1">
                  <from>
                    <xdr:col>1</xdr:col>
                    <xdr:colOff>95250</xdr:colOff>
                    <xdr:row>223</xdr:row>
                    <xdr:rowOff>19050</xdr:rowOff>
                  </from>
                  <to>
                    <xdr:col>3</xdr:col>
                    <xdr:colOff>523875</xdr:colOff>
                    <xdr:row>225</xdr:row>
                    <xdr:rowOff>180975</xdr:rowOff>
                  </to>
                </anchor>
              </controlPr>
            </control>
          </mc:Choice>
        </mc:AlternateContent>
        <mc:AlternateContent xmlns:mc="http://schemas.openxmlformats.org/markup-compatibility/2006">
          <mc:Choice Requires="x14">
            <control shapeId="1096" r:id="rId51" name="Check Box 72">
              <controlPr defaultSize="0" autoFill="0" autoLine="0" autoPict="0">
                <anchor moveWithCells="1">
                  <from>
                    <xdr:col>1</xdr:col>
                    <xdr:colOff>95250</xdr:colOff>
                    <xdr:row>226</xdr:row>
                    <xdr:rowOff>19050</xdr:rowOff>
                  </from>
                  <to>
                    <xdr:col>4</xdr:col>
                    <xdr:colOff>0</xdr:colOff>
                    <xdr:row>228</xdr:row>
                    <xdr:rowOff>180975</xdr:rowOff>
                  </to>
                </anchor>
              </controlPr>
            </control>
          </mc:Choice>
        </mc:AlternateContent>
        <mc:AlternateContent xmlns:mc="http://schemas.openxmlformats.org/markup-compatibility/2006">
          <mc:Choice Requires="x14">
            <control shapeId="1097" r:id="rId52" name="Check Box 73">
              <controlPr defaultSize="0" autoFill="0" autoLine="0" autoPict="0">
                <anchor moveWithCells="1">
                  <from>
                    <xdr:col>1</xdr:col>
                    <xdr:colOff>95250</xdr:colOff>
                    <xdr:row>230</xdr:row>
                    <xdr:rowOff>19050</xdr:rowOff>
                  </from>
                  <to>
                    <xdr:col>4</xdr:col>
                    <xdr:colOff>0</xdr:colOff>
                    <xdr:row>232</xdr:row>
                    <xdr:rowOff>180975</xdr:rowOff>
                  </to>
                </anchor>
              </controlPr>
            </control>
          </mc:Choice>
        </mc:AlternateContent>
        <mc:AlternateContent xmlns:mc="http://schemas.openxmlformats.org/markup-compatibility/2006">
          <mc:Choice Requires="x14">
            <control shapeId="1098" r:id="rId53" name="Check Box 74">
              <controlPr defaultSize="0" autoFill="0" autoLine="0" autoPict="0">
                <anchor moveWithCells="1">
                  <from>
                    <xdr:col>1</xdr:col>
                    <xdr:colOff>95250</xdr:colOff>
                    <xdr:row>233</xdr:row>
                    <xdr:rowOff>19050</xdr:rowOff>
                  </from>
                  <to>
                    <xdr:col>4</xdr:col>
                    <xdr:colOff>0</xdr:colOff>
                    <xdr:row>235</xdr:row>
                    <xdr:rowOff>180975</xdr:rowOff>
                  </to>
                </anchor>
              </controlPr>
            </control>
          </mc:Choice>
        </mc:AlternateContent>
        <mc:AlternateContent xmlns:mc="http://schemas.openxmlformats.org/markup-compatibility/2006">
          <mc:Choice Requires="x14">
            <control shapeId="1099" r:id="rId54" name="Check Box 75">
              <controlPr defaultSize="0" autoFill="0" autoLine="0" autoPict="0">
                <anchor moveWithCells="1">
                  <from>
                    <xdr:col>1</xdr:col>
                    <xdr:colOff>95250</xdr:colOff>
                    <xdr:row>236</xdr:row>
                    <xdr:rowOff>19050</xdr:rowOff>
                  </from>
                  <to>
                    <xdr:col>4</xdr:col>
                    <xdr:colOff>0</xdr:colOff>
                    <xdr:row>238</xdr:row>
                    <xdr:rowOff>180975</xdr:rowOff>
                  </to>
                </anchor>
              </controlPr>
            </control>
          </mc:Choice>
        </mc:AlternateContent>
        <mc:AlternateContent xmlns:mc="http://schemas.openxmlformats.org/markup-compatibility/2006">
          <mc:Choice Requires="x14">
            <control shapeId="1100" r:id="rId55" name="Check Box 76">
              <controlPr defaultSize="0" autoFill="0" autoLine="0" autoPict="0">
                <anchor moveWithCells="1">
                  <from>
                    <xdr:col>1</xdr:col>
                    <xdr:colOff>95250</xdr:colOff>
                    <xdr:row>239</xdr:row>
                    <xdr:rowOff>19050</xdr:rowOff>
                  </from>
                  <to>
                    <xdr:col>4</xdr:col>
                    <xdr:colOff>0</xdr:colOff>
                    <xdr:row>241</xdr:row>
                    <xdr:rowOff>180975</xdr:rowOff>
                  </to>
                </anchor>
              </controlPr>
            </control>
          </mc:Choice>
        </mc:AlternateContent>
        <mc:AlternateContent xmlns:mc="http://schemas.openxmlformats.org/markup-compatibility/2006">
          <mc:Choice Requires="x14">
            <control shapeId="1101" r:id="rId56" name="Check Box 77">
              <controlPr defaultSize="0" autoFill="0" autoLine="0" autoPict="0">
                <anchor moveWithCells="1">
                  <from>
                    <xdr:col>1</xdr:col>
                    <xdr:colOff>95250</xdr:colOff>
                    <xdr:row>242</xdr:row>
                    <xdr:rowOff>19050</xdr:rowOff>
                  </from>
                  <to>
                    <xdr:col>4</xdr:col>
                    <xdr:colOff>0</xdr:colOff>
                    <xdr:row>244</xdr:row>
                    <xdr:rowOff>180975</xdr:rowOff>
                  </to>
                </anchor>
              </controlPr>
            </control>
          </mc:Choice>
        </mc:AlternateContent>
        <mc:AlternateContent xmlns:mc="http://schemas.openxmlformats.org/markup-compatibility/2006">
          <mc:Choice Requires="x14">
            <control shapeId="1103" r:id="rId57" name="Check Box 79">
              <controlPr defaultSize="0" autoFill="0" autoLine="0" autoPict="0">
                <anchor moveWithCells="1">
                  <from>
                    <xdr:col>1</xdr:col>
                    <xdr:colOff>76200</xdr:colOff>
                    <xdr:row>267</xdr:row>
                    <xdr:rowOff>38100</xdr:rowOff>
                  </from>
                  <to>
                    <xdr:col>3</xdr:col>
                    <xdr:colOff>590550</xdr:colOff>
                    <xdr:row>268</xdr:row>
                    <xdr:rowOff>161925</xdr:rowOff>
                  </to>
                </anchor>
              </controlPr>
            </control>
          </mc:Choice>
        </mc:AlternateContent>
        <mc:AlternateContent xmlns:mc="http://schemas.openxmlformats.org/markup-compatibility/2006">
          <mc:Choice Requires="x14">
            <control shapeId="1104" r:id="rId58" name="Check Box 80">
              <controlPr defaultSize="0" autoFill="0" autoLine="0" autoPict="0">
                <anchor moveWithCells="1">
                  <from>
                    <xdr:col>1</xdr:col>
                    <xdr:colOff>66675</xdr:colOff>
                    <xdr:row>269</xdr:row>
                    <xdr:rowOff>190500</xdr:rowOff>
                  </from>
                  <to>
                    <xdr:col>3</xdr:col>
                    <xdr:colOff>581025</xdr:colOff>
                    <xdr:row>271</xdr:row>
                    <xdr:rowOff>180975</xdr:rowOff>
                  </to>
                </anchor>
              </controlPr>
            </control>
          </mc:Choice>
        </mc:AlternateContent>
        <mc:AlternateContent xmlns:mc="http://schemas.openxmlformats.org/markup-compatibility/2006">
          <mc:Choice Requires="x14">
            <control shapeId="1105" r:id="rId59" name="Check Box 81">
              <controlPr defaultSize="0" autoFill="0" autoLine="0" autoPict="0">
                <anchor moveWithCells="1">
                  <from>
                    <xdr:col>1</xdr:col>
                    <xdr:colOff>66675</xdr:colOff>
                    <xdr:row>273</xdr:row>
                    <xdr:rowOff>0</xdr:rowOff>
                  </from>
                  <to>
                    <xdr:col>3</xdr:col>
                    <xdr:colOff>581025</xdr:colOff>
                    <xdr:row>274</xdr:row>
                    <xdr:rowOff>161925</xdr:rowOff>
                  </to>
                </anchor>
              </controlPr>
            </control>
          </mc:Choice>
        </mc:AlternateContent>
        <mc:AlternateContent xmlns:mc="http://schemas.openxmlformats.org/markup-compatibility/2006">
          <mc:Choice Requires="x14">
            <control shapeId="1106" r:id="rId60" name="Check Box 82">
              <controlPr defaultSize="0" autoFill="0" autoLine="0" autoPict="0">
                <anchor moveWithCells="1">
                  <from>
                    <xdr:col>1</xdr:col>
                    <xdr:colOff>76200</xdr:colOff>
                    <xdr:row>275</xdr:row>
                    <xdr:rowOff>0</xdr:rowOff>
                  </from>
                  <to>
                    <xdr:col>3</xdr:col>
                    <xdr:colOff>590550</xdr:colOff>
                    <xdr:row>277</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Keuzeformulier NIB Arnhem</vt:lpstr>
    </vt:vector>
  </TitlesOfParts>
  <Company>Gemeente Arnhem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Luijten</dc:creator>
  <cp:lastModifiedBy>Anne Luijten</cp:lastModifiedBy>
  <cp:lastPrinted>2021-03-25T09:53:31Z</cp:lastPrinted>
  <dcterms:created xsi:type="dcterms:W3CDTF">2021-03-05T10:22:36Z</dcterms:created>
  <dcterms:modified xsi:type="dcterms:W3CDTF">2021-03-29T10:51:26Z</dcterms:modified>
</cp:coreProperties>
</file>